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490" windowHeight="3810"/>
  </bookViews>
  <sheets>
    <sheet name="Portada Infraestructuras" sheetId="27" r:id="rId1"/>
    <sheet name="Gastos no subvencionables" sheetId="42" r:id="rId2"/>
    <sheet name="a.Infraestructuras" sheetId="33" r:id="rId3"/>
    <sheet name="b.Equipamiento" sheetId="34" r:id="rId4"/>
    <sheet name="c.Obra Civil" sheetId="35" r:id="rId5"/>
    <sheet name="d.Licencias ordenador" sheetId="36" r:id="rId6"/>
    <sheet name="e.Derechos Propiedad" sheetId="37" r:id="rId7"/>
    <sheet name="f.Invest contrac,conoc,patentes" sheetId="31" r:id="rId8"/>
    <sheet name="g.Personal nuevo" sheetId="29" r:id="rId9"/>
    <sheet name="h.Informe Auditoria" sheetId="38" r:id="rId10"/>
    <sheet name="i.Otros Gastos" sheetId="39" r:id="rId11"/>
    <sheet name="Tabla agregada subcontratacion" sheetId="44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4" l="1"/>
  <c r="C17" i="33"/>
  <c r="E24" i="31" l="1"/>
  <c r="C15" i="27" s="1"/>
  <c r="F13" i="31"/>
  <c r="C16" i="27" s="1"/>
  <c r="C18" i="27" l="1"/>
  <c r="C17" i="27" l="1"/>
  <c r="C11" i="27"/>
  <c r="C11" i="39" l="1"/>
  <c r="C11" i="38"/>
  <c r="C19" i="27" s="1"/>
  <c r="C17" i="37"/>
  <c r="C17" i="36"/>
  <c r="C17" i="35"/>
  <c r="C17" i="34"/>
  <c r="C12" i="27" s="1"/>
  <c r="C14" i="27" l="1"/>
  <c r="E8" i="29"/>
  <c r="C10" i="27" s="1"/>
  <c r="C20" i="27" l="1"/>
</calcChain>
</file>

<file path=xl/sharedStrings.xml><?xml version="1.0" encoding="utf-8"?>
<sst xmlns="http://schemas.openxmlformats.org/spreadsheetml/2006/main" count="137" uniqueCount="99">
  <si>
    <t>PRESUPUESTO</t>
  </si>
  <si>
    <t>CONCEPTO FINANCIABLE</t>
  </si>
  <si>
    <t>PRESUPUESTO TOTAL</t>
  </si>
  <si>
    <t>Costes Directos</t>
  </si>
  <si>
    <t>COSTE DE PERSONAL</t>
  </si>
  <si>
    <t>COSTES DE MOVILIDAD</t>
  </si>
  <si>
    <t>COSTES INMOVILIZADO MATERIAL</t>
  </si>
  <si>
    <t>COSTES DE ADQUISICION DE MATERIAL FUNGIBLE</t>
  </si>
  <si>
    <t>COSTES DE ADQUISICION DE ACTIVOS INMATERIALES</t>
  </si>
  <si>
    <t>COSTES DE SOLICITUD DE DERECHOS DE PROPIEDAD INDUSTRIAL E INTELECTUAL</t>
  </si>
  <si>
    <t>COSTES DE INVESTIGACION CONTRACTUAL, CONOCIMIENTOS Y PATENTES</t>
  </si>
  <si>
    <t>COSTES DE APOYO Y ASESORAMIENTO EN MATERIA DE INNOVACION</t>
  </si>
  <si>
    <t>2.i.iii</t>
  </si>
  <si>
    <t>OTROS COSTES DERIVADOS DE TRABAJOS DE ASESORAMIENTO</t>
  </si>
  <si>
    <t>OTROS COSTES DISTINTOS A LOS ANTERIORES CONTEMPLADOS EN LA CONVOCATORIA</t>
  </si>
  <si>
    <t>TOTAL</t>
  </si>
  <si>
    <t>No serán financiables los siguientes conceptos de gasto:</t>
  </si>
  <si>
    <r>
      <t>a)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El mobiliario de oficina.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</si>
  <si>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El equipamiento para laboratorios de alumnos o docencia en general.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</si>
  <si>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El material fungible.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</si>
  <si>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Los gastos de mantenimiento o reparación.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</si>
  <si>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Los seguros de construcciones, infraestructuras y/o equipamiento.</t>
    </r>
  </si>
  <si>
    <r>
      <t>f)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>Las garantías de las construcciones, infraestructuras y/o equipamientos que no estén incluidas en los precios de adquisición.</t>
    </r>
  </si>
  <si>
    <r>
      <t>g)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El material bibliográfico, gastos de suscripción a publicaciones, o acceso a bases de datos.</t>
    </r>
  </si>
  <si>
    <r>
      <t>h)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</rPr>
      <t>La obra civil que no sea la establecida en el apartado 2.</t>
    </r>
  </si>
  <si>
    <r>
      <t>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</rPr>
      <t>Los costes indirectos.</t>
    </r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</si>
  <si>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COSTES DE INFRAESTRUCTURAS CIENTÍFICO-TÉCNICAS</t>
    </r>
  </si>
  <si>
    <t>Coste estimado</t>
  </si>
  <si>
    <t>Total</t>
  </si>
  <si>
    <t>Descripción</t>
  </si>
  <si>
    <r>
      <rPr>
        <b/>
        <i/>
        <sz val="11"/>
        <color rgb="FFFFFFFF"/>
        <rFont val="Calibri"/>
        <family val="2"/>
      </rPr>
      <t xml:space="preserve">DESGLOSE DEL PRESUPUESTO DEL PROYECTO: </t>
    </r>
    <r>
      <rPr>
        <b/>
        <u/>
        <sz val="11"/>
        <color rgb="FFFFFFFF"/>
        <rFont val="Calibri"/>
        <family val="2"/>
      </rPr>
      <t xml:space="preserve">COSTES DE OBRA CIVIL DE CARACTER CIENTIFICO-TECNOLOGICA </t>
    </r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</si>
  <si>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COSTES DE LICENCIAS PERMANENTES DE PROGRAMAS DE ORDENADOR</t>
    </r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</si>
  <si>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COSTES DE DERECHOS DE PROPIEDAD INDUSTRIAL E INTELECTUAL</t>
    </r>
  </si>
  <si>
    <t>Descripción de los servicios a subcontratar y su relacion con el objeto de la solicitud de ayuda</t>
  </si>
  <si>
    <t>Descripción de la necesidad de la patente adquirida en relacion con la consecución del objeto de la solicitud de ayuda</t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</si>
  <si>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PERSONAL NUEVO CONTRATADO *</t>
    </r>
  </si>
  <si>
    <t>Perfil Profesional</t>
  </si>
  <si>
    <t>Dedicación (Nº Horas)</t>
  </si>
  <si>
    <t>Coste (€/h)</t>
  </si>
  <si>
    <r>
      <rPr>
        <b/>
        <sz val="11"/>
        <color rgb="FF000000"/>
        <rFont val="Calibri"/>
        <family val="2"/>
      </rPr>
      <t xml:space="preserve">IMPORTANTE: </t>
    </r>
    <r>
      <rPr>
        <sz val="11"/>
        <color rgb="FF000000"/>
        <rFont val="Calibri"/>
        <family val="2"/>
      </rPr>
      <t xml:space="preserve"> para esta convocatoria  solo es imputable el coste del personal nuevo contratado con dedicación exclusiva al proyecto.</t>
    </r>
  </si>
  <si>
    <r>
      <t>a.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</rPr>
      <t>Cálculo del coste hora :</t>
    </r>
  </si>
  <si>
    <t xml:space="preserve"> </t>
  </si>
  <si>
    <t>Ejemplo de cáculo de coste €/hora para el caso de nómina</t>
  </si>
  <si>
    <t>La fórmula para la estimación del coste-hora, para cada empleado que se prevé contratar para la ejecución del proyecto es:</t>
  </si>
  <si>
    <t>Coste de Seguridad Social para la empresa en el ejercicio anterior: 37.774,50€</t>
  </si>
  <si>
    <t>Coste-hora =</t>
  </si>
  <si>
    <t>Jornada anual en horas según convenio vigente: 1442 horas</t>
  </si>
  <si>
    <t>Donde:</t>
  </si>
  <si>
    <t>X = Percepciones salariales dinerarias  anuales que se ha estimado pagar al  trabajador excluyendo, bonis, pagas por objetivos, retribuciones en especie etc.</t>
  </si>
  <si>
    <t>Y = Cotizaciones a la Seguridad Social que deberá soportar directamente la entidad solicitante</t>
  </si>
  <si>
    <t xml:space="preserve">H = Jornada ordinaria máxima de trabajo efectivo en cómputo anual marcada por el Convenio. </t>
  </si>
  <si>
    <t>No serán subvencionables como costes de personal las percepciones no salariales de ningún tipo, tales como: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</si>
  <si>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Cualquier concepto indemnizatorio y los pagos delegados a la Seguridad Social o mutua colaboradora.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</si>
  <si>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</rPr>
      <t>Las dietas por viajes, alojamiento y manutención.</t>
    </r>
  </si>
  <si>
    <t>DESGLOSE DEL PRESUPUESTO DEL PROYECTO: GASTOS ASOCIADOS AL INFORME DE AUDITORIA CONTABLE Y TÉCNICA (maximo 1500 €)</t>
  </si>
  <si>
    <t>No financiable en esta convocatoria</t>
  </si>
  <si>
    <t>Coste salario bruto anual en el ejercicio anterior: 40.860€</t>
  </si>
  <si>
    <t>Coste Seguridad Social anual en el ejercicio anterior: 12.830,04€</t>
  </si>
  <si>
    <t>Coste hora=(40.860€+12.830,04€)/1442=37,21</t>
  </si>
  <si>
    <t>2.i.ii</t>
  </si>
  <si>
    <t>Correspondencia Conv-Orden Bases</t>
  </si>
  <si>
    <t>2.i.iv+2.h</t>
  </si>
  <si>
    <t>2d+2e</t>
  </si>
  <si>
    <t>2.i.i</t>
  </si>
  <si>
    <t>2.g</t>
  </si>
  <si>
    <t>2.a+2.b+2.c</t>
  </si>
  <si>
    <t>2.f (patentes adquiridas u obtenidas por licencias de fuentes externas)</t>
  </si>
  <si>
    <t>2.f (investigacion contractual,conocimientos)</t>
  </si>
  <si>
    <r>
      <rPr>
        <b/>
        <i/>
        <sz val="11"/>
        <color rgb="FFFFFFFF"/>
        <rFont val="Calibri"/>
        <family val="2"/>
      </rPr>
      <t xml:space="preserve">DESGLOSE DEL PRESUPUESTO DEL PROYECTO: </t>
    </r>
    <r>
      <rPr>
        <b/>
        <sz val="11"/>
        <color rgb="FFFFFFFF"/>
        <rFont val="Calibri"/>
        <family val="2"/>
      </rPr>
      <t xml:space="preserve"> </t>
    </r>
    <r>
      <rPr>
        <b/>
        <u/>
        <sz val="11"/>
        <color rgb="FFFFFFFF"/>
        <rFont val="Calibri"/>
        <family val="2"/>
      </rPr>
      <t>COSTES DE INVESTIGACIÓN CONTRACTUAL Y CONOCIMIENTOS TÉCNICOS: SUBCONTRATACIONES</t>
    </r>
  </si>
  <si>
    <t>Perfil entidad a subcontratar</t>
  </si>
  <si>
    <t>Tipo de Servicio a subcontratar</t>
  </si>
  <si>
    <t>Descripcion del servicio</t>
  </si>
  <si>
    <t>Coste estimado por hora</t>
  </si>
  <si>
    <t>Nota: los subcontratistas podrán ser personas físicas y jurídicas.
Es decir, se pueden subcontratar actividades con profesionales autónomos, teniendo en cuenta que en este caso los gastos deberán referirse siempre a costes por hora.</t>
  </si>
  <si>
    <r>
      <rPr>
        <b/>
        <i/>
        <sz val="11"/>
        <color rgb="FFFFFFFF"/>
        <rFont val="Calibri"/>
        <family val="2"/>
      </rPr>
      <t xml:space="preserve">DESGLOSE DEL PRESUPUESTO DEL PROYECTO: </t>
    </r>
    <r>
      <rPr>
        <b/>
        <sz val="11"/>
        <color rgb="FFFFFFFF"/>
        <rFont val="Calibri"/>
        <family val="2"/>
      </rPr>
      <t xml:space="preserve"> </t>
    </r>
    <r>
      <rPr>
        <b/>
        <u/>
        <sz val="11"/>
        <color rgb="FFFFFFFF"/>
        <rFont val="Calibri"/>
        <family val="2"/>
      </rPr>
      <t>PATENTES ADQUIRIDAS U OBTENIDAS POR LICENCIAS DE FUENTES EXTERNAS</t>
    </r>
  </si>
  <si>
    <t>Nombre de la Actividad en la que se utiliza</t>
  </si>
  <si>
    <t>Nº patente (en su caso)</t>
  </si>
  <si>
    <t>Concepto</t>
  </si>
  <si>
    <t>Adquisición, construcción, montaje, transporte, instalación, puesta en funcionamiento, mejora y actualización de infraestructura científico-técnica de I+D+i para 5G avanzado/6G.</t>
  </si>
  <si>
    <r>
      <rPr>
        <b/>
        <i/>
        <sz val="11"/>
        <color theme="0"/>
        <rFont val="Calibri"/>
        <family val="2"/>
        <scheme val="minor"/>
      </rPr>
      <t xml:space="preserve">DESGLOSE DEL PRESUPUESTO DEL PROYECTO: </t>
    </r>
    <r>
      <rPr>
        <b/>
        <u/>
        <sz val="11"/>
        <color theme="0"/>
        <rFont val="Calibri"/>
        <family val="2"/>
        <scheme val="minor"/>
      </rPr>
      <t>COSTES DE EQUIPAMIENTO CIENTÍFICO-TÉCNICO NECESARIO PARA LA INFRAESTRUCTURA</t>
    </r>
  </si>
  <si>
    <t xml:space="preserve">Descripción </t>
  </si>
  <si>
    <t xml:space="preserve">Adquisición, construcción, montaje, transporte y puesta en funcionamiento de equipamiento científico-técnico, incluyendo servidores informáticos y redes de comunicación, necesario para la operatividad de la infraestructura. </t>
  </si>
  <si>
    <t>Obra civil de carácter científico-tecnológica necesaria para el desarrollo de actividades concretas de I+D+i en 5G avanzado/6G o para la construcción u operatividad de infraestructuras de I+D+i para 5G avanzado/6G</t>
  </si>
  <si>
    <t xml:space="preserve">Licencias permanentes de programas de ordenador de carácter técnico y destinado exclusivamente a la investigación y que posibilite la utilización adecuada de la infraestructura científico-técnico adquirida </t>
  </si>
  <si>
    <t>Nombre de la actividad en la que se utiliza</t>
  </si>
  <si>
    <t>Descripción de la tecnología a obtener</t>
  </si>
  <si>
    <t>En este apartado se desglosarán otros gastos relacionados con el proyecto, que pueden incluir:</t>
  </si>
  <si>
    <r>
      <t xml:space="preserve">                                               i.          </t>
    </r>
    <r>
      <rPr>
        <b/>
        <sz val="11"/>
        <color theme="1"/>
        <rFont val="Calibri"/>
        <family val="2"/>
        <scheme val="minor"/>
      </rPr>
      <t>Movilidad</t>
    </r>
    <r>
      <rPr>
        <sz val="11"/>
        <color theme="1"/>
        <rFont val="Calibri"/>
        <family val="2"/>
        <scheme val="minor"/>
      </rPr>
      <t>: gastos de viaje, locomoción, dietas, alojamiento y manutención, seguros o visados, exclusivamente para el personal nuevo contratado con dedicación exclusiva al proyecto.</t>
    </r>
  </si>
  <si>
    <r>
      <t xml:space="preserve">                                              ii.          </t>
    </r>
    <r>
      <rPr>
        <b/>
        <sz val="11"/>
        <color theme="1"/>
        <rFont val="Calibri"/>
        <family val="2"/>
        <scheme val="minor"/>
      </rPr>
      <t>Apoyo y asesoramiento</t>
    </r>
    <r>
      <rPr>
        <sz val="11"/>
        <color theme="1"/>
        <rFont val="Calibri"/>
        <family val="2"/>
        <scheme val="minor"/>
      </rPr>
      <t xml:space="preserve"> en actividades tales como consultoría de gestión, asistencia tecnológica, uso y gestión de datos, calidad, ensayo y certificación, y otras necesarias para la ejecución de las actuaciones. </t>
    </r>
  </si>
  <si>
    <r>
      <t xml:space="preserve">                                             iv.          </t>
    </r>
    <r>
      <rPr>
        <b/>
        <sz val="11"/>
        <color theme="1"/>
        <rFont val="Calibri"/>
        <family val="2"/>
        <scheme val="minor"/>
      </rPr>
      <t>Publicidad, publicación y difusión</t>
    </r>
    <r>
      <rPr>
        <sz val="11"/>
        <color theme="1"/>
        <rFont val="Calibri"/>
        <family val="2"/>
        <scheme val="minor"/>
      </rPr>
      <t xml:space="preserve"> de resultados.</t>
    </r>
  </si>
  <si>
    <r>
      <t xml:space="preserve">                                             iii.          Trabajos de </t>
    </r>
    <r>
      <rPr>
        <b/>
        <sz val="11"/>
        <color theme="1"/>
        <rFont val="Calibri"/>
        <family val="2"/>
        <scheme val="minor"/>
      </rPr>
      <t>asistencia técnica, asesoramiento y realización de diseños o estudios técnicos</t>
    </r>
    <r>
      <rPr>
        <sz val="11"/>
        <color theme="1"/>
        <rFont val="Calibri"/>
        <family val="2"/>
        <scheme val="minor"/>
      </rPr>
      <t xml:space="preserve">. </t>
    </r>
  </si>
  <si>
    <t>DESGLOSE DEL PRESUPUESTO DEL PROYECTO: OTROS GASTOS</t>
  </si>
  <si>
    <t>Nombre de la Actividad en la que participa</t>
  </si>
  <si>
    <t>TABLA AGREGADA SUBCONTRATACIONES</t>
  </si>
  <si>
    <t>Nombre de la actividad asociada</t>
  </si>
  <si>
    <t xml:space="preserve">Descripción de los servicios a subcontratar </t>
  </si>
  <si>
    <t>Entidad</t>
  </si>
  <si>
    <t>Título de Proyecto</t>
  </si>
  <si>
    <t xml:space="preserve">Es importante para considerar este tipo de gasto como financiable con cargo a la ayuda:
- Identificar las características técnicas.
- Justificar su destinado exclusivo a la investigación.
- Relación con la posibilidad de uso en relación con infraestructura científico-técnico adquirida.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</si>
</sst>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8" formatCode="#,##0.00\ &quot;€&quot;;[Red]\-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b/>
      <sz val="7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134162"/>
        <bgColor rgb="FF000000"/>
      </patternFill>
    </fill>
    <fill>
      <patternFill patternType="solid">
        <fgColor rgb="FF1D6194"/>
        <bgColor rgb="FF000000"/>
      </patternFill>
    </fill>
    <fill>
      <patternFill patternType="solid">
        <fgColor rgb="FF74B5E4"/>
        <bgColor rgb="FF000000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683C6"/>
        <bgColor rgb="FF000000"/>
      </patternFill>
    </fill>
    <fill>
      <patternFill patternType="solid">
        <fgColor theme="5" tint="-0.249977111117893"/>
        <bgColor rgb="FF000000"/>
      </patternFill>
    </fill>
  </fills>
  <borders count="23">
    <border>
      <left/>
      <right/>
      <top/>
      <bottom/>
      <diagonal/>
    </border>
    <border>
      <left style="thin">
        <color theme="9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2683C6"/>
      </right>
      <top/>
      <bottom/>
      <diagonal/>
    </border>
    <border>
      <left/>
      <right/>
      <top style="thin">
        <color rgb="FF2683C6"/>
      </top>
      <bottom/>
      <diagonal/>
    </border>
    <border>
      <left style="thin">
        <color rgb="FF2683C6"/>
      </left>
      <right style="thin">
        <color rgb="FF2683C6"/>
      </right>
      <top/>
      <bottom/>
      <diagonal/>
    </border>
    <border>
      <left style="thin">
        <color rgb="FF2683C6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4" fillId="0" borderId="2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/>
    </xf>
    <xf numFmtId="0" fontId="0" fillId="0" borderId="2" xfId="0" applyBorder="1" applyAlignment="1">
      <alignment wrapText="1"/>
    </xf>
    <xf numFmtId="10" fontId="0" fillId="0" borderId="5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3" fillId="3" borderId="0" xfId="0" applyFont="1" applyFill="1" applyAlignment="1">
      <alignment horizontal="center"/>
    </xf>
    <xf numFmtId="0" fontId="5" fillId="4" borderId="0" xfId="0" applyFont="1" applyFill="1"/>
    <xf numFmtId="0" fontId="0" fillId="0" borderId="5" xfId="0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8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6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10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6" fontId="16" fillId="0" borderId="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wrapText="1"/>
    </xf>
    <xf numFmtId="0" fontId="16" fillId="0" borderId="12" xfId="0" applyFont="1" applyFill="1" applyBorder="1" applyAlignment="1">
      <alignment wrapText="1"/>
    </xf>
    <xf numFmtId="0" fontId="0" fillId="0" borderId="0" xfId="0" applyAlignment="1"/>
    <xf numFmtId="0" fontId="0" fillId="0" borderId="0" xfId="0" applyBorder="1" applyAlignment="1">
      <alignment wrapText="1"/>
    </xf>
    <xf numFmtId="0" fontId="13" fillId="8" borderId="15" xfId="0" applyFont="1" applyFill="1" applyBorder="1" applyAlignment="1">
      <alignment horizontal="center" wrapText="1"/>
    </xf>
    <xf numFmtId="0" fontId="13" fillId="8" borderId="16" xfId="0" applyFont="1" applyFill="1" applyBorder="1" applyAlignment="1">
      <alignment horizontal="center" wrapText="1"/>
    </xf>
    <xf numFmtId="0" fontId="13" fillId="9" borderId="17" xfId="0" applyFont="1" applyFill="1" applyBorder="1" applyAlignment="1">
      <alignment horizontal="center" wrapText="1"/>
    </xf>
    <xf numFmtId="0" fontId="4" fillId="5" borderId="18" xfId="0" applyFont="1" applyFill="1" applyBorder="1" applyAlignment="1">
      <alignment horizontal="left" vertical="center" wrapText="1"/>
    </xf>
    <xf numFmtId="8" fontId="0" fillId="5" borderId="14" xfId="0" applyNumberFormat="1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horizontal="left" vertical="center" wrapText="1"/>
    </xf>
    <xf numFmtId="6" fontId="0" fillId="0" borderId="14" xfId="0" applyNumberFormat="1" applyBorder="1" applyAlignment="1">
      <alignment horizontal="center" vertical="center" wrapText="1"/>
    </xf>
    <xf numFmtId="0" fontId="0" fillId="5" borderId="18" xfId="0" applyFill="1" applyBorder="1" applyAlignment="1">
      <alignment horizontal="left" vertical="center" wrapText="1"/>
    </xf>
    <xf numFmtId="6" fontId="0" fillId="5" borderId="14" xfId="0" applyNumberForma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left" vertical="center" wrapText="1"/>
    </xf>
    <xf numFmtId="6" fontId="0" fillId="7" borderId="14" xfId="0" applyNumberForma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6" fontId="4" fillId="0" borderId="21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13" fillId="8" borderId="14" xfId="0" applyFont="1" applyFill="1" applyBorder="1" applyAlignment="1">
      <alignment horizontal="center" wrapText="1"/>
    </xf>
    <xf numFmtId="0" fontId="0" fillId="7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8" fontId="0" fillId="7" borderId="14" xfId="0" applyNumberFormat="1" applyFill="1" applyBorder="1" applyAlignment="1">
      <alignment horizontal="center" vertical="center" wrapText="1"/>
    </xf>
    <xf numFmtId="8" fontId="0" fillId="0" borderId="14" xfId="0" applyNumberForma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6" borderId="14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2" fillId="6" borderId="14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2683C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2683C6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2683C6"/>
        </left>
        <right style="thin">
          <color rgb="FF2683C6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2683C6"/>
        </left>
        <right style="thin">
          <color rgb="FF2683C6"/>
        </right>
        <top/>
        <bottom/>
        <vertical style="thin">
          <color rgb="FF2683C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2683C6"/>
        </left>
        <right style="thin">
          <color rgb="FF2683C6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2683C6"/>
        </left>
        <right style="thin">
          <color rgb="FF2683C6"/>
        </right>
        <top/>
        <bottom/>
        <vertical style="thin">
          <color rgb="FF2683C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2683C6"/>
        </left>
        <right style="thin">
          <color rgb="FF2683C6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2683C6"/>
        </left>
        <right style="thin">
          <color rgb="FF2683C6"/>
        </right>
        <top/>
        <bottom/>
        <vertical style="thin">
          <color rgb="FF2683C6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rgb="FF2683C6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rgb="FF2683C6"/>
        </right>
        <top/>
        <bottom/>
        <vertical style="thin">
          <color rgb="FF2683C6"/>
        </vertical>
        <horizontal/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2" formatCode="#,##0.00\ &quot;€&quot;;[Red]\-#,##0.00\ &quot;€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 outline="0">
        <bottom style="medium">
          <color rgb="FF2683C6"/>
        </bottom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 style="thin">
          <color theme="4"/>
        </horizontal>
      </border>
    </dxf>
    <dxf>
      <numFmt numFmtId="10" formatCode="#,##0\ &quot;€&quot;;[Red]\-#,##0\ &quot;€&quot;"/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 outline="0">
        <bottom style="medium">
          <color rgb="FF2683C6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#,##0.00\ &quot;€&quot;;[Red]\-#,##0.00\ &quot;€&quot;"/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15964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ill>
        <patternFill patternType="solid">
          <fgColor rgb="FFD0E7F7"/>
          <bgColor rgb="FFD0E7F7"/>
        </patternFill>
      </fill>
    </dxf>
    <dxf>
      <fill>
        <patternFill patternType="solid">
          <fgColor rgb="FFD0E7F7"/>
          <bgColor rgb="FFD0E7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2683C6"/>
        </top>
      </border>
    </dxf>
    <dxf>
      <font>
        <b/>
        <color rgb="FFFFFFFF"/>
      </font>
      <fill>
        <patternFill patternType="solid">
          <fgColor rgb="FF2683C6"/>
          <bgColor rgb="FF2683C6"/>
        </patternFill>
      </fill>
    </dxf>
    <dxf>
      <font>
        <color rgb="FF000000"/>
      </font>
      <border>
        <left style="thin">
          <color rgb="FF74B5E4"/>
        </left>
        <right style="thin">
          <color rgb="FF74B5E4"/>
        </right>
        <top style="thin">
          <color rgb="FF74B5E4"/>
        </top>
        <bottom style="thin">
          <color rgb="FF74B5E4"/>
        </bottom>
        <horizontal style="thin">
          <color rgb="FF74B5E4"/>
        </horizontal>
      </border>
    </dxf>
    <dxf>
      <fill>
        <patternFill patternType="solid">
          <fgColor rgb="FFD0E7F7"/>
          <bgColor rgb="FFD0E7F7"/>
        </patternFill>
      </fill>
    </dxf>
    <dxf>
      <fill>
        <patternFill patternType="solid">
          <fgColor rgb="FFD0E7F7"/>
          <bgColor rgb="FFD0E7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2683C6"/>
        </top>
      </border>
    </dxf>
    <dxf>
      <font>
        <b/>
        <color rgb="FF000000"/>
      </font>
      <border>
        <bottom style="medium">
          <color rgb="FF2683C6"/>
        </bottom>
      </border>
    </dxf>
    <dxf>
      <font>
        <color rgb="FF000000"/>
      </font>
      <border>
        <left style="thin">
          <color rgb="FF2683C6"/>
        </left>
        <right style="thin">
          <color rgb="FF2683C6"/>
        </right>
        <top style="thin">
          <color rgb="FF2683C6"/>
        </top>
        <bottom style="thin">
          <color rgb="FF2683C6"/>
        </bottom>
        <vertical style="thin">
          <color rgb="FF2683C6"/>
        </vertical>
        <horizontal style="thin">
          <color rgb="FF2683C6"/>
        </horizontal>
      </border>
    </dxf>
  </dxfs>
  <tableStyles count="2" defaultTableStyle="TableStyleMedium2" defaultPivotStyle="PivotStyleLight16">
    <tableStyle name="TableStyleLight21 2" pivot="0" count="7">
      <tableStyleElement type="wholeTable" dxfId="142"/>
      <tableStyleElement type="headerRow" dxfId="141"/>
      <tableStyleElement type="totalRow" dxfId="140"/>
      <tableStyleElement type="firstColumn" dxfId="139"/>
      <tableStyleElement type="lastColumn" dxfId="138"/>
      <tableStyleElement type="firstRowStripe" dxfId="137"/>
      <tableStyleElement type="firstColumnStripe" dxfId="136"/>
    </tableStyle>
    <tableStyle name="TableStyleMedium7 2" pivot="0" count="7">
      <tableStyleElement type="wholeTable" dxfId="135"/>
      <tableStyleElement type="headerRow" dxfId="134"/>
      <tableStyleElement type="totalRow" dxfId="133"/>
      <tableStyleElement type="firstColumn" dxfId="132"/>
      <tableStyleElement type="lastColumn" dxfId="131"/>
      <tableStyleElement type="firstRowStripe" dxfId="130"/>
      <tableStyleElement type="firstColumnStripe" dxfId="129"/>
    </tableStyle>
  </tableStyles>
  <colors>
    <mruColors>
      <color rgb="FF1596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1022002</xdr:colOff>
      <xdr:row>16</xdr:row>
      <xdr:rowOff>5221</xdr:rowOff>
    </xdr:from>
    <xdr:to>
      <xdr:col>1</xdr:col>
      <xdr:colOff>1333729</xdr:colOff>
      <xdr:row>17</xdr:row>
      <xdr:rowOff>100634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D0622D-152B-4AEA-831D-F073072BD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477" y="5720221"/>
          <a:ext cx="311727" cy="285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B8:D20" totalsRowShown="0" headerRowDxfId="128" headerRowBorderDxfId="127" tableBorderDxfId="126" totalsRowBorderDxfId="125">
  <tableColumns count="3">
    <tableColumn id="1" name="CONCEPTO FINANCIABLE" dataDxfId="124"/>
    <tableColumn id="2" name="PRESUPUESTO TOTAL" dataDxfId="123"/>
    <tableColumn id="3" name="Correspondencia Conv-Orden Bases" dataDxfId="12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6" name="Tabla3123281117" displayName="Tabla3123281117" ref="A3:C11" totalsRowCount="1" headerRowDxfId="9" dataDxfId="39" totalsRowDxfId="38">
  <tableColumns count="3">
    <tableColumn id="1" name="Concepto" totalsRowLabel="Total" dataDxfId="37" totalsRowDxfId="36"/>
    <tableColumn id="2" name="Descripción" dataDxfId="35" totalsRowDxfId="34"/>
    <tableColumn id="4" name="Coste estimado" totalsRowFunction="custom" dataDxfId="33" totalsRowDxfId="32">
      <totalsRowFormula>SUM(Tabla3123281117[Coste estimado])</totalsRowFormula>
    </tableColumn>
  </tableColumns>
  <tableStyleInfo name="TableStyleLight21" showFirstColumn="0" showLastColumn="0" showRowStripes="1" showColumnStripes="0"/>
</table>
</file>

<file path=xl/tables/table11.xml><?xml version="1.0" encoding="utf-8"?>
<table xmlns="http://schemas.openxmlformats.org/spreadsheetml/2006/main" id="17" name="Tabla312328111718" displayName="Tabla312328111718" ref="A3:C11" totalsRowCount="1" headerRowDxfId="1" dataDxfId="31" totalsRowDxfId="30">
  <tableColumns count="3">
    <tableColumn id="1" name="Concepto" totalsRowLabel="Total" dataDxfId="29" totalsRowDxfId="28"/>
    <tableColumn id="2" name="Descripción" dataDxfId="27" totalsRowDxfId="26"/>
    <tableColumn id="4" name="Coste estimado" totalsRowFunction="custom" dataDxfId="25" totalsRowDxfId="24">
      <totalsRowFormula>SUM(Tabla312328111718[Coste estimado])</totalsRowFormula>
    </tableColumn>
  </tableColumns>
  <tableStyleInfo name="TableStyleLight21" showFirstColumn="0" showLastColumn="0" showRowStripes="1" showColumnStripes="0"/>
</table>
</file>

<file path=xl/tables/table12.xml><?xml version="1.0" encoding="utf-8"?>
<table xmlns="http://schemas.openxmlformats.org/spreadsheetml/2006/main" id="2" name="Tabla31232843" displayName="Tabla31232843" ref="A3:F13" totalsRowCount="1" headerRowDxfId="0" dataDxfId="23" totalsRowDxfId="22">
  <tableColumns count="6">
    <tableColumn id="1" name="Concepto" totalsRowLabel="Total" dataDxfId="21" totalsRowDxfId="20"/>
    <tableColumn id="7" name="Nombre de la actividad asociada" dataDxfId="19" totalsRowDxfId="18"/>
    <tableColumn id="2" name="Perfil entidad a subcontratar" dataDxfId="17" totalsRowDxfId="16"/>
    <tableColumn id="3" name="Tipo de Servicio a subcontratar" dataDxfId="15" totalsRowDxfId="14"/>
    <tableColumn id="5" name="Descripcion del servicio" dataDxfId="13" totalsRowDxfId="12"/>
    <tableColumn id="4" name="Coste estimado" totalsRowFunction="custom" dataDxfId="11" totalsRowDxfId="10">
      <totalsRowFormula>SUM(Tabla31232843[Coste estimado])</totalsRowFormula>
    </tableColumn>
  </tableColumns>
  <tableStyleInfo name="TableStyleLight21 2" showFirstColumn="0" showLastColumn="0" showRowStripes="1" showColumnStripes="0"/>
</table>
</file>

<file path=xl/tables/table2.xml><?xml version="1.0" encoding="utf-8"?>
<table xmlns="http://schemas.openxmlformats.org/spreadsheetml/2006/main" id="9" name="Tabla3123281110" displayName="Tabla3123281110" ref="A3:C17" totalsRowCount="1" headerRowDxfId="8" dataDxfId="120" totalsRowDxfId="119" headerRowBorderDxfId="121">
  <tableColumns count="3">
    <tableColumn id="1" name="Concepto" totalsRowLabel="Total" dataDxfId="118" totalsRowDxfId="117"/>
    <tableColumn id="2" name="Descripción" dataDxfId="116" totalsRowDxfId="115"/>
    <tableColumn id="4" name="Coste estimado" totalsRowFunction="custom" dataDxfId="114" totalsRowDxfId="113">
      <totalsRowFormula>SUM(Tabla3123281110[Coste estimado])</totalsRow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12" name="Tabla312328111013" displayName="Tabla312328111013" ref="B3:C17" totalsRowCount="1" headerRowDxfId="7" dataDxfId="111" totalsRowDxfId="110" headerRowBorderDxfId="112">
  <tableColumns count="2">
    <tableColumn id="2" name="Descripción" dataDxfId="109" totalsRowDxfId="108"/>
    <tableColumn id="4" name="Coste estimado" totalsRowFunction="custom" dataDxfId="107" totalsRowDxfId="106">
      <totalsRowFormula>SUM(Tabla312328111013[Coste estimado])</totalsRowFormula>
    </tableColumn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13" name="Tabla31232811101314" displayName="Tabla31232811101314" ref="A3:C17" totalsRowCount="1" headerRowDxfId="6" dataDxfId="104" totalsRowDxfId="103" headerRowBorderDxfId="105">
  <tableColumns count="3">
    <tableColumn id="1" name="Concepto" totalsRowLabel="Total" dataDxfId="102" totalsRowDxfId="101"/>
    <tableColumn id="2" name="Descripción " dataDxfId="100" totalsRowDxfId="99"/>
    <tableColumn id="4" name="Coste estimado" totalsRowFunction="custom" dataDxfId="98" totalsRowDxfId="97">
      <totalsRowFormula>SUM(Tabla31232811101314[Coste estimado])</totalsRowFormula>
    </tableColumn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14" name="Tabla3123281110131415" displayName="Tabla3123281110131415" ref="A3:C17" totalsRowCount="1" headerRowDxfId="5" dataDxfId="95" totalsRowDxfId="94" headerRowBorderDxfId="96">
  <tableColumns count="3">
    <tableColumn id="1" name="Concepto" totalsRowLabel="Total" dataDxfId="93" totalsRowDxfId="92"/>
    <tableColumn id="2" name="Descripción" dataDxfId="91" totalsRowDxfId="90"/>
    <tableColumn id="4" name="Coste estimado" totalsRowFunction="custom" dataDxfId="89" totalsRowDxfId="88">
      <totalsRowFormula>SUM(Tabla3123281110131415[Coste estimado])</totalsRow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id="15" name="Tabla312328111013141516" displayName="Tabla312328111013141516" ref="A3:C17" totalsRowCount="1" headerRowDxfId="4" dataDxfId="87" totalsRowDxfId="86">
  <tableColumns count="3">
    <tableColumn id="1" name="Concepto" totalsRowLabel="Total" dataDxfId="85" totalsRowDxfId="84"/>
    <tableColumn id="2" name="Descripción" dataDxfId="83" totalsRowDxfId="82"/>
    <tableColumn id="4" name="Coste estimado" totalsRowFunction="custom" dataDxfId="81" totalsRowDxfId="80">
      <totalsRowFormula>SUM(Tabla312328111013141516[Coste estimado])</totalsRowFormula>
    </tableColumn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id="4" name="Tabla3123284" displayName="Tabla3123284" ref="A3:G13" totalsRowCount="1" headerRowDxfId="3" dataDxfId="79" totalsRowDxfId="78">
  <tableColumns count="7">
    <tableColumn id="1" name="Concepto" totalsRowLabel="Total" dataDxfId="77" totalsRowDxfId="76"/>
    <tableColumn id="7" name="Nombre de la actividad en la que se utiliza" dataDxfId="75" totalsRowDxfId="74"/>
    <tableColumn id="2" name="Perfil entidad a subcontratar" dataDxfId="73" totalsRowDxfId="72"/>
    <tableColumn id="3" name="Tipo de Servicio a subcontratar" dataDxfId="71" totalsRowDxfId="70"/>
    <tableColumn id="5" name="Descripcion del servicio" dataDxfId="69" totalsRowDxfId="68"/>
    <tableColumn id="4" name="Coste estimado" totalsRowFunction="custom" dataDxfId="67" totalsRowDxfId="66">
      <totalsRowFormula>SUM(Tabla3123284[Coste estimado])</totalsRowFormula>
    </tableColumn>
    <tableColumn id="6" name="Coste estimado por hora" dataDxfId="65" totalsRowDxfId="64"/>
  </tableColumns>
  <tableStyleInfo name="TableStyleLight21 2" showFirstColumn="0" showLastColumn="0" showRowStripes="1" showColumnStripes="0"/>
</table>
</file>

<file path=xl/tables/table8.xml><?xml version="1.0" encoding="utf-8"?>
<table xmlns="http://schemas.openxmlformats.org/spreadsheetml/2006/main" id="5" name="Tabla1" displayName="Tabla1" ref="A18:E24" totalsRowCount="1" headerRowDxfId="2" dataDxfId="63">
  <autoFilter ref="A18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ncepto" totalsRowLabel="Total" dataDxfId="62" totalsRowDxfId="61"/>
    <tableColumn id="2" name="Nombre de la Actividad en la que se utiliza" dataDxfId="60" totalsRowDxfId="59"/>
    <tableColumn id="3" name="Descripción de la tecnología a obtener" dataDxfId="58" totalsRowDxfId="57"/>
    <tableColumn id="4" name="Nº patente (en su caso)" dataDxfId="56" totalsRowDxfId="55"/>
    <tableColumn id="5" name="Coste estimado" totalsRowFunction="count" dataDxfId="54" totalsRowDxfId="53"/>
  </tableColumns>
  <tableStyleInfo name="TableStyleMedium7 2" showFirstColumn="0" showLastColumn="0" showRowStripes="1" showColumnStripes="0"/>
</table>
</file>

<file path=xl/tables/table9.xml><?xml version="1.0" encoding="utf-8"?>
<table xmlns="http://schemas.openxmlformats.org/spreadsheetml/2006/main" id="6" name="Tabla3123247" displayName="Tabla3123247" ref="A3:E8" totalsRowCount="1" headerRowDxfId="52" dataDxfId="51" totalsRowDxfId="50">
  <tableColumns count="5">
    <tableColumn id="1" name="Perfil Profesional" totalsRowLabel="Total" dataDxfId="49" totalsRowDxfId="48"/>
    <tableColumn id="2" name="Nombre de la Actividad en la que participa" dataDxfId="47" totalsRowDxfId="46"/>
    <tableColumn id="15" name="Dedicación (Nº Horas)" dataDxfId="45" totalsRowDxfId="44"/>
    <tableColumn id="18" name="Coste (€/h)" dataDxfId="43" totalsRowDxfId="42"/>
    <tableColumn id="14" name="Total" totalsRowFunction="custom" dataDxfId="41" totalsRowDxfId="40">
      <totalsRowFormula>SUM(Tabla3123247[Total])</totalsRow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0"/>
  <sheetViews>
    <sheetView showGridLines="0" tabSelected="1" zoomScaleNormal="100" workbookViewId="0">
      <selection activeCell="B22" sqref="B22"/>
    </sheetView>
  </sheetViews>
  <sheetFormatPr baseColWidth="10" defaultColWidth="11.42578125" defaultRowHeight="15" x14ac:dyDescent="0.25"/>
  <cols>
    <col min="1" max="1" width="11.42578125" style="2"/>
    <col min="2" max="2" width="98.7109375" style="2" customWidth="1"/>
    <col min="3" max="3" width="33" style="2" bestFit="1" customWidth="1"/>
    <col min="4" max="4" width="64.5703125" style="2" bestFit="1" customWidth="1"/>
    <col min="5" max="5" width="45.28515625" style="2" customWidth="1"/>
    <col min="6" max="16384" width="11.42578125" style="2"/>
  </cols>
  <sheetData>
    <row r="3" spans="2:4" ht="14.45" customHeight="1" x14ac:dyDescent="0.25">
      <c r="B3" s="71" t="s">
        <v>0</v>
      </c>
      <c r="C3" s="72"/>
      <c r="D3" s="4"/>
    </row>
    <row r="4" spans="2:4" ht="14.45" customHeight="1" x14ac:dyDescent="0.25">
      <c r="B4" s="19" t="s">
        <v>96</v>
      </c>
      <c r="C4" s="20"/>
    </row>
    <row r="5" spans="2:4" ht="14.45" customHeight="1" x14ac:dyDescent="0.25">
      <c r="B5" s="19" t="s">
        <v>97</v>
      </c>
      <c r="C5" s="20"/>
    </row>
    <row r="8" spans="2:4" x14ac:dyDescent="0.25">
      <c r="B8" s="43" t="s">
        <v>1</v>
      </c>
      <c r="C8" s="44" t="s">
        <v>2</v>
      </c>
      <c r="D8" s="45" t="s">
        <v>60</v>
      </c>
    </row>
    <row r="9" spans="2:4" x14ac:dyDescent="0.25">
      <c r="B9" s="46" t="s">
        <v>3</v>
      </c>
      <c r="C9" s="47"/>
      <c r="D9" s="48"/>
    </row>
    <row r="10" spans="2:4" x14ac:dyDescent="0.25">
      <c r="B10" s="49" t="s">
        <v>4</v>
      </c>
      <c r="C10" s="50">
        <f>+Tabla3123247[[#Totals],[Total]]</f>
        <v>0</v>
      </c>
      <c r="D10" s="48" t="s">
        <v>64</v>
      </c>
    </row>
    <row r="11" spans="2:4" x14ac:dyDescent="0.25">
      <c r="B11" s="51" t="s">
        <v>5</v>
      </c>
      <c r="C11" s="52">
        <f>+'i.Otros Gastos'!C4</f>
        <v>0</v>
      </c>
      <c r="D11" s="48" t="s">
        <v>63</v>
      </c>
    </row>
    <row r="12" spans="2:4" x14ac:dyDescent="0.25">
      <c r="B12" s="49" t="s">
        <v>6</v>
      </c>
      <c r="C12" s="50">
        <f>+Tabla3123281110[[#Totals],[Coste estimado]]+Tabla312328111013[[#Totals],[Coste estimado]]+Tabla31232811101314[[#Totals],[Coste estimado]]</f>
        <v>0</v>
      </c>
      <c r="D12" s="48" t="s">
        <v>65</v>
      </c>
    </row>
    <row r="13" spans="2:4" x14ac:dyDescent="0.25">
      <c r="B13" s="51" t="s">
        <v>7</v>
      </c>
      <c r="C13" s="52" t="s">
        <v>55</v>
      </c>
      <c r="D13" s="48"/>
    </row>
    <row r="14" spans="2:4" x14ac:dyDescent="0.25">
      <c r="B14" s="49" t="s">
        <v>8</v>
      </c>
      <c r="C14" s="50">
        <f>+Tabla3123281110131415[[#Totals],[Coste estimado]]+Tabla312328111013141516[[#Totals],[Coste estimado]]</f>
        <v>0</v>
      </c>
      <c r="D14" s="48" t="s">
        <v>62</v>
      </c>
    </row>
    <row r="15" spans="2:4" x14ac:dyDescent="0.25">
      <c r="B15" s="51" t="s">
        <v>9</v>
      </c>
      <c r="C15" s="52">
        <f>+Tabla1[[#Totals],[Coste estimado]]</f>
        <v>0</v>
      </c>
      <c r="D15" s="48" t="s">
        <v>66</v>
      </c>
    </row>
    <row r="16" spans="2:4" x14ac:dyDescent="0.25">
      <c r="B16" s="49" t="s">
        <v>10</v>
      </c>
      <c r="C16" s="50">
        <f>+Tabla3123284[[#Totals],[Coste estimado]]</f>
        <v>0</v>
      </c>
      <c r="D16" s="48" t="s">
        <v>67</v>
      </c>
    </row>
    <row r="17" spans="1:4" x14ac:dyDescent="0.25">
      <c r="A17" s="2" t="s">
        <v>41</v>
      </c>
      <c r="B17" s="51" t="s">
        <v>11</v>
      </c>
      <c r="C17" s="52">
        <f>+'i.Otros Gastos'!C5</f>
        <v>0</v>
      </c>
      <c r="D17" s="48" t="s">
        <v>59</v>
      </c>
    </row>
    <row r="18" spans="1:4" x14ac:dyDescent="0.25">
      <c r="B18" s="49" t="s">
        <v>13</v>
      </c>
      <c r="C18" s="50">
        <f>+'i.Otros Gastos'!C6</f>
        <v>0</v>
      </c>
      <c r="D18" s="48" t="s">
        <v>12</v>
      </c>
    </row>
    <row r="19" spans="1:4" x14ac:dyDescent="0.25">
      <c r="B19" s="53" t="s">
        <v>14</v>
      </c>
      <c r="C19" s="54">
        <f>+'i.Otros Gastos'!C7+Tabla3123281117[[#Totals],[Coste estimado]]</f>
        <v>0</v>
      </c>
      <c r="D19" s="48" t="s">
        <v>61</v>
      </c>
    </row>
    <row r="20" spans="1:4" x14ac:dyDescent="0.25">
      <c r="B20" s="55" t="s">
        <v>15</v>
      </c>
      <c r="C20" s="56">
        <f>SUM(C10:C19)</f>
        <v>0</v>
      </c>
      <c r="D20" s="57"/>
    </row>
  </sheetData>
  <mergeCells count="1">
    <mergeCell ref="B3:C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&amp;A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4"/>
  <sheetViews>
    <sheetView showGridLines="0" zoomScaleNormal="100" workbookViewId="0">
      <selection activeCell="A5" sqref="A5"/>
    </sheetView>
  </sheetViews>
  <sheetFormatPr baseColWidth="10" defaultColWidth="11.42578125" defaultRowHeight="15" x14ac:dyDescent="0.25"/>
  <cols>
    <col min="1" max="2" width="54.5703125" style="2" customWidth="1"/>
    <col min="3" max="3" width="42.42578125" style="2" customWidth="1"/>
    <col min="4" max="16384" width="11.42578125" style="2"/>
  </cols>
  <sheetData>
    <row r="2" spans="1:4" x14ac:dyDescent="0.25">
      <c r="A2" s="87" t="s">
        <v>54</v>
      </c>
      <c r="B2" s="73"/>
      <c r="C2" s="73"/>
      <c r="D2" s="42"/>
    </row>
    <row r="3" spans="1:4" ht="33.75" customHeight="1" x14ac:dyDescent="0.25">
      <c r="A3" s="89" t="s">
        <v>77</v>
      </c>
      <c r="B3" s="89" t="s">
        <v>29</v>
      </c>
      <c r="C3" s="89" t="s">
        <v>27</v>
      </c>
    </row>
    <row r="4" spans="1:4" x14ac:dyDescent="0.25">
      <c r="A4" s="63"/>
      <c r="B4" s="63"/>
      <c r="C4" s="52"/>
    </row>
    <row r="5" spans="1:4" x14ac:dyDescent="0.25">
      <c r="A5" s="60"/>
      <c r="B5" s="60"/>
      <c r="C5" s="50"/>
    </row>
    <row r="6" spans="1:4" x14ac:dyDescent="0.25">
      <c r="A6" s="59"/>
      <c r="B6" s="59"/>
      <c r="C6" s="54"/>
    </row>
    <row r="7" spans="1:4" x14ac:dyDescent="0.25">
      <c r="A7" s="60"/>
      <c r="B7" s="60"/>
      <c r="C7" s="50"/>
    </row>
    <row r="8" spans="1:4" x14ac:dyDescent="0.25">
      <c r="A8" s="59"/>
      <c r="B8" s="59"/>
      <c r="C8" s="54"/>
    </row>
    <row r="9" spans="1:4" x14ac:dyDescent="0.25">
      <c r="A9" s="60"/>
      <c r="B9" s="60"/>
      <c r="C9" s="50"/>
    </row>
    <row r="10" spans="1:4" x14ac:dyDescent="0.25">
      <c r="A10" s="59"/>
      <c r="B10" s="59"/>
      <c r="C10" s="54"/>
    </row>
    <row r="11" spans="1:4" x14ac:dyDescent="0.25">
      <c r="A11" s="61" t="s">
        <v>28</v>
      </c>
      <c r="B11" s="61"/>
      <c r="C11" s="50">
        <f>SUM(Tabla3123281117[Coste estimado])</f>
        <v>0</v>
      </c>
    </row>
    <row r="33" spans="3:3" x14ac:dyDescent="0.25">
      <c r="C33" s="3"/>
    </row>
    <row r="34" spans="3:3" x14ac:dyDescent="0.25">
      <c r="C34" s="3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&amp;A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4"/>
  <sheetViews>
    <sheetView showGridLines="0" zoomScaleNormal="100" workbookViewId="0">
      <selection activeCell="A15" sqref="A15"/>
    </sheetView>
  </sheetViews>
  <sheetFormatPr baseColWidth="10" defaultColWidth="11.42578125" defaultRowHeight="15" x14ac:dyDescent="0.25"/>
  <cols>
    <col min="1" max="2" width="54.5703125" style="2" customWidth="1"/>
    <col min="3" max="3" width="42.42578125" style="2" customWidth="1"/>
    <col min="4" max="4" width="11.42578125" style="2"/>
    <col min="5" max="5" width="56.140625" style="2" customWidth="1"/>
    <col min="6" max="16384" width="11.42578125" style="2"/>
  </cols>
  <sheetData>
    <row r="2" spans="1:3" x14ac:dyDescent="0.25">
      <c r="A2" s="87" t="s">
        <v>91</v>
      </c>
      <c r="B2" s="73"/>
      <c r="C2" s="73"/>
    </row>
    <row r="3" spans="1:3" ht="33.75" customHeight="1" x14ac:dyDescent="0.25">
      <c r="A3" s="89" t="s">
        <v>77</v>
      </c>
      <c r="B3" s="89" t="s">
        <v>29</v>
      </c>
      <c r="C3" s="89" t="s">
        <v>27</v>
      </c>
    </row>
    <row r="4" spans="1:3" x14ac:dyDescent="0.25">
      <c r="A4" s="59"/>
      <c r="B4" s="59"/>
      <c r="C4" s="54"/>
    </row>
    <row r="5" spans="1:3" x14ac:dyDescent="0.25">
      <c r="A5" s="60"/>
      <c r="B5" s="60"/>
      <c r="C5" s="50"/>
    </row>
    <row r="6" spans="1:3" x14ac:dyDescent="0.25">
      <c r="A6" s="59"/>
      <c r="B6" s="59"/>
      <c r="C6" s="54"/>
    </row>
    <row r="7" spans="1:3" x14ac:dyDescent="0.25">
      <c r="A7" s="60"/>
      <c r="B7" s="60"/>
      <c r="C7" s="50"/>
    </row>
    <row r="8" spans="1:3" x14ac:dyDescent="0.25">
      <c r="A8" s="59"/>
      <c r="B8" s="59"/>
      <c r="C8" s="54"/>
    </row>
    <row r="9" spans="1:3" x14ac:dyDescent="0.25">
      <c r="A9" s="60"/>
      <c r="B9" s="60"/>
      <c r="C9" s="50"/>
    </row>
    <row r="10" spans="1:3" x14ac:dyDescent="0.25">
      <c r="A10" s="59"/>
      <c r="B10" s="59"/>
      <c r="C10" s="54"/>
    </row>
    <row r="11" spans="1:3" x14ac:dyDescent="0.25">
      <c r="A11" s="61" t="s">
        <v>28</v>
      </c>
      <c r="B11" s="61"/>
      <c r="C11" s="50">
        <f>SUM(Tabla312328111718[Coste estimado])</f>
        <v>0</v>
      </c>
    </row>
    <row r="14" spans="1:3" x14ac:dyDescent="0.25">
      <c r="A14" s="41" t="s">
        <v>86</v>
      </c>
    </row>
    <row r="15" spans="1:3" x14ac:dyDescent="0.25">
      <c r="A15" s="41" t="s">
        <v>87</v>
      </c>
    </row>
    <row r="16" spans="1:3" x14ac:dyDescent="0.25">
      <c r="A16" s="41" t="s">
        <v>88</v>
      </c>
    </row>
    <row r="17" spans="1:1" x14ac:dyDescent="0.25">
      <c r="A17" s="41" t="s">
        <v>90</v>
      </c>
    </row>
    <row r="18" spans="1:1" x14ac:dyDescent="0.25">
      <c r="A18" s="41" t="s">
        <v>89</v>
      </c>
    </row>
    <row r="19" spans="1:1" x14ac:dyDescent="0.25">
      <c r="A19" s="41"/>
    </row>
    <row r="20" spans="1:1" x14ac:dyDescent="0.25">
      <c r="A20" s="41"/>
    </row>
    <row r="21" spans="1:1" x14ac:dyDescent="0.25">
      <c r="A21" s="41"/>
    </row>
    <row r="22" spans="1:1" x14ac:dyDescent="0.25">
      <c r="A22" s="41"/>
    </row>
    <row r="23" spans="1:1" x14ac:dyDescent="0.25">
      <c r="A23" s="41"/>
    </row>
    <row r="24" spans="1:1" x14ac:dyDescent="0.25">
      <c r="A24" s="41"/>
    </row>
    <row r="25" spans="1:1" x14ac:dyDescent="0.25">
      <c r="A25" s="41"/>
    </row>
    <row r="26" spans="1:1" x14ac:dyDescent="0.25">
      <c r="A26" s="41"/>
    </row>
    <row r="27" spans="1:1" x14ac:dyDescent="0.25">
      <c r="A27" s="41"/>
    </row>
    <row r="28" spans="1:1" x14ac:dyDescent="0.25">
      <c r="A28" s="41"/>
    </row>
    <row r="33" spans="3:3" x14ac:dyDescent="0.25">
      <c r="C33" s="3"/>
    </row>
    <row r="34" spans="3:3" x14ac:dyDescent="0.25">
      <c r="C34" s="3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&amp;A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Normal="100" workbookViewId="0">
      <selection activeCell="A4" sqref="A4"/>
    </sheetView>
  </sheetViews>
  <sheetFormatPr baseColWidth="10" defaultColWidth="11.42578125" defaultRowHeight="15" x14ac:dyDescent="0.25"/>
  <cols>
    <col min="1" max="1" width="27.5703125" style="2" customWidth="1"/>
    <col min="2" max="2" width="29.7109375" style="2" customWidth="1"/>
    <col min="3" max="3" width="24" style="2" customWidth="1"/>
    <col min="4" max="4" width="19.7109375" style="2" customWidth="1"/>
    <col min="5" max="5" width="35.5703125" style="2" customWidth="1"/>
    <col min="6" max="16384" width="11.42578125" style="2"/>
  </cols>
  <sheetData>
    <row r="1" spans="1:9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ht="15" customHeight="1" x14ac:dyDescent="0.25">
      <c r="A2" s="88" t="s">
        <v>93</v>
      </c>
      <c r="B2" s="88"/>
      <c r="C2" s="88"/>
      <c r="D2" s="88"/>
      <c r="E2" s="88"/>
      <c r="F2" s="88"/>
      <c r="G2" s="22"/>
      <c r="H2" s="22"/>
      <c r="I2" s="22"/>
    </row>
    <row r="3" spans="1:9" ht="43.15" customHeight="1" x14ac:dyDescent="0.25">
      <c r="A3" s="90" t="s">
        <v>77</v>
      </c>
      <c r="B3" s="90" t="s">
        <v>94</v>
      </c>
      <c r="C3" s="90" t="s">
        <v>69</v>
      </c>
      <c r="D3" s="90" t="s">
        <v>70</v>
      </c>
      <c r="E3" s="90" t="s">
        <v>71</v>
      </c>
      <c r="F3" s="90" t="s">
        <v>27</v>
      </c>
      <c r="G3" s="22"/>
      <c r="H3" s="22"/>
      <c r="I3" s="22"/>
    </row>
    <row r="4" spans="1:9" ht="30" x14ac:dyDescent="0.25">
      <c r="A4" s="23"/>
      <c r="B4" s="23"/>
      <c r="C4" s="23"/>
      <c r="D4" s="23"/>
      <c r="E4" s="23" t="s">
        <v>95</v>
      </c>
      <c r="F4" s="24"/>
      <c r="G4" s="22"/>
      <c r="H4" s="22"/>
      <c r="I4" s="22"/>
    </row>
    <row r="5" spans="1:9" x14ac:dyDescent="0.25">
      <c r="A5" s="23"/>
      <c r="B5" s="23"/>
      <c r="C5" s="23"/>
      <c r="D5" s="23"/>
      <c r="E5" s="1"/>
      <c r="F5" s="24"/>
      <c r="G5" s="22"/>
      <c r="H5" s="22"/>
      <c r="I5" s="22"/>
    </row>
    <row r="6" spans="1:9" x14ac:dyDescent="0.25">
      <c r="A6" s="23"/>
      <c r="B6" s="23"/>
      <c r="C6" s="23"/>
      <c r="D6" s="23"/>
      <c r="E6" s="23"/>
      <c r="F6" s="24"/>
      <c r="G6" s="22"/>
      <c r="H6" s="22"/>
      <c r="I6" s="22"/>
    </row>
    <row r="7" spans="1:9" x14ac:dyDescent="0.25">
      <c r="A7" s="23"/>
      <c r="B7" s="23"/>
      <c r="C7" s="23"/>
      <c r="D7" s="23"/>
      <c r="E7" s="23"/>
      <c r="F7" s="24"/>
      <c r="G7" s="22"/>
      <c r="H7" s="22"/>
      <c r="I7" s="22"/>
    </row>
    <row r="8" spans="1:9" x14ac:dyDescent="0.25">
      <c r="A8" s="23"/>
      <c r="B8" s="23"/>
      <c r="C8" s="23"/>
      <c r="D8" s="23"/>
      <c r="E8" s="23"/>
      <c r="F8" s="24"/>
      <c r="G8" s="22"/>
      <c r="H8" s="22"/>
      <c r="I8" s="22"/>
    </row>
    <row r="9" spans="1:9" x14ac:dyDescent="0.25">
      <c r="A9" s="23"/>
      <c r="B9" s="23"/>
      <c r="C9" s="23"/>
      <c r="D9" s="23"/>
      <c r="E9" s="23"/>
      <c r="F9" s="24"/>
      <c r="G9" s="22"/>
      <c r="H9" s="22"/>
      <c r="I9" s="22"/>
    </row>
    <row r="10" spans="1:9" x14ac:dyDescent="0.25">
      <c r="A10" s="23"/>
      <c r="B10" s="23"/>
      <c r="C10" s="23"/>
      <c r="D10" s="23"/>
      <c r="E10" s="23"/>
      <c r="F10" s="24"/>
      <c r="G10" s="22"/>
      <c r="H10" s="22"/>
      <c r="I10" s="22"/>
    </row>
    <row r="11" spans="1:9" x14ac:dyDescent="0.25">
      <c r="A11" s="23"/>
      <c r="B11" s="23"/>
      <c r="C11" s="23"/>
      <c r="D11" s="23"/>
      <c r="E11" s="23"/>
      <c r="F11" s="24"/>
      <c r="G11" s="22"/>
      <c r="H11" s="22"/>
      <c r="I11" s="22"/>
    </row>
    <row r="12" spans="1:9" x14ac:dyDescent="0.25">
      <c r="A12" s="23"/>
      <c r="B12" s="23"/>
      <c r="C12" s="23"/>
      <c r="D12" s="23"/>
      <c r="E12" s="23"/>
      <c r="F12" s="24"/>
      <c r="G12" s="22"/>
      <c r="H12" s="22"/>
      <c r="I12" s="22"/>
    </row>
    <row r="13" spans="1:9" x14ac:dyDescent="0.25">
      <c r="A13" s="36" t="s">
        <v>28</v>
      </c>
      <c r="B13" s="36"/>
      <c r="C13" s="37"/>
      <c r="D13" s="37"/>
      <c r="E13" s="37"/>
      <c r="F13" s="38">
        <f>SUM(Tabla31232843[Coste estimado])</f>
        <v>0</v>
      </c>
      <c r="G13" s="22"/>
      <c r="H13" s="22"/>
      <c r="I13" s="22"/>
    </row>
    <row r="14" spans="1:9" x14ac:dyDescent="0.25">
      <c r="A14" s="25"/>
      <c r="B14" s="25"/>
      <c r="C14" s="23"/>
      <c r="D14" s="23"/>
      <c r="E14" s="23"/>
      <c r="F14" s="26"/>
      <c r="G14" s="22"/>
      <c r="H14" s="22"/>
      <c r="I14" s="22"/>
    </row>
    <row r="15" spans="1:9" ht="47.25" customHeight="1" x14ac:dyDescent="0.25">
      <c r="A15" s="22"/>
      <c r="B15" s="22"/>
      <c r="C15" s="22"/>
    </row>
    <row r="16" spans="1:9" x14ac:dyDescent="0.25">
      <c r="A16" s="22"/>
      <c r="B16" s="22"/>
      <c r="C16" s="22"/>
    </row>
    <row r="17" spans="1:3" ht="15" customHeight="1" x14ac:dyDescent="0.25">
      <c r="A17" s="22"/>
      <c r="B17" s="22"/>
      <c r="C17" s="22"/>
    </row>
    <row r="18" spans="1:3" x14ac:dyDescent="0.25">
      <c r="A18" s="22"/>
      <c r="B18" s="22"/>
      <c r="C18" s="22"/>
    </row>
    <row r="19" spans="1:3" x14ac:dyDescent="0.25">
      <c r="A19" s="22"/>
      <c r="B19" s="22"/>
      <c r="C19" s="22"/>
    </row>
    <row r="20" spans="1:3" x14ac:dyDescent="0.25">
      <c r="A20" s="22"/>
      <c r="B20" s="22"/>
      <c r="C20" s="22"/>
    </row>
    <row r="21" spans="1:3" x14ac:dyDescent="0.25">
      <c r="A21" s="22"/>
      <c r="B21" s="22"/>
      <c r="C21" s="22"/>
    </row>
    <row r="22" spans="1:3" x14ac:dyDescent="0.25">
      <c r="A22" s="22"/>
      <c r="B22" s="22"/>
      <c r="C22" s="22"/>
    </row>
    <row r="23" spans="1:3" x14ac:dyDescent="0.25">
      <c r="A23" s="22"/>
      <c r="B23" s="22"/>
      <c r="C23" s="22"/>
    </row>
    <row r="24" spans="1:3" x14ac:dyDescent="0.25">
      <c r="A24" s="22"/>
      <c r="B24" s="22"/>
      <c r="C24" s="22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&amp;A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0"/>
  <sheetViews>
    <sheetView zoomScaleNormal="100" workbookViewId="0">
      <selection activeCell="A29" sqref="A29"/>
    </sheetView>
  </sheetViews>
  <sheetFormatPr baseColWidth="10" defaultColWidth="11.42578125" defaultRowHeight="15" x14ac:dyDescent="0.25"/>
  <cols>
    <col min="1" max="1" width="115.7109375" customWidth="1"/>
  </cols>
  <sheetData>
    <row r="1" spans="1:1" x14ac:dyDescent="0.25">
      <c r="A1" s="6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ht="15.75" customHeight="1" x14ac:dyDescent="0.25">
      <c r="A6" s="5" t="s">
        <v>21</v>
      </c>
    </row>
    <row r="7" spans="1:1" ht="15" customHeight="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zoomScaleNormal="100" workbookViewId="0">
      <selection activeCell="A4" sqref="A4"/>
    </sheetView>
  </sheetViews>
  <sheetFormatPr baseColWidth="10" defaultColWidth="11.42578125" defaultRowHeight="15" x14ac:dyDescent="0.25"/>
  <cols>
    <col min="1" max="1" width="51.7109375" style="2" customWidth="1"/>
    <col min="2" max="2" width="54.5703125" style="2" customWidth="1"/>
    <col min="3" max="3" width="42.42578125" style="2" customWidth="1"/>
    <col min="4" max="16384" width="11.42578125" style="2"/>
  </cols>
  <sheetData>
    <row r="1" spans="1:4" ht="31.15" customHeight="1" x14ac:dyDescent="0.25">
      <c r="A1" s="74" t="s">
        <v>78</v>
      </c>
      <c r="B1" s="75"/>
      <c r="C1" s="75"/>
    </row>
    <row r="2" spans="1:4" x14ac:dyDescent="0.25">
      <c r="A2" s="73" t="s">
        <v>26</v>
      </c>
      <c r="B2" s="73"/>
      <c r="C2" s="73"/>
      <c r="D2" s="42"/>
    </row>
    <row r="3" spans="1:4" ht="33.75" customHeight="1" x14ac:dyDescent="0.25">
      <c r="A3" s="89" t="s">
        <v>77</v>
      </c>
      <c r="B3" s="89" t="s">
        <v>29</v>
      </c>
      <c r="C3" s="89" t="s">
        <v>27</v>
      </c>
    </row>
    <row r="4" spans="1:4" x14ac:dyDescent="0.25">
      <c r="A4" s="59"/>
      <c r="B4" s="59"/>
      <c r="C4" s="54"/>
    </row>
    <row r="5" spans="1:4" x14ac:dyDescent="0.25">
      <c r="A5" s="60"/>
      <c r="B5" s="60"/>
      <c r="C5" s="50"/>
    </row>
    <row r="6" spans="1:4" x14ac:dyDescent="0.25">
      <c r="A6" s="59"/>
      <c r="B6" s="59"/>
      <c r="C6" s="54"/>
    </row>
    <row r="7" spans="1:4" x14ac:dyDescent="0.25">
      <c r="A7" s="60"/>
      <c r="B7" s="60"/>
      <c r="C7" s="50"/>
    </row>
    <row r="8" spans="1:4" x14ac:dyDescent="0.25">
      <c r="A8" s="59"/>
      <c r="B8" s="59"/>
      <c r="C8" s="54"/>
    </row>
    <row r="9" spans="1:4" x14ac:dyDescent="0.25">
      <c r="A9" s="60"/>
      <c r="B9" s="60"/>
      <c r="C9" s="50"/>
    </row>
    <row r="10" spans="1:4" x14ac:dyDescent="0.25">
      <c r="A10" s="59"/>
      <c r="B10" s="59"/>
      <c r="C10" s="54"/>
    </row>
    <row r="11" spans="1:4" x14ac:dyDescent="0.25">
      <c r="A11" s="60"/>
      <c r="B11" s="60"/>
      <c r="C11" s="50"/>
    </row>
    <row r="12" spans="1:4" x14ac:dyDescent="0.25">
      <c r="A12" s="59"/>
      <c r="B12" s="59"/>
      <c r="C12" s="54"/>
    </row>
    <row r="13" spans="1:4" x14ac:dyDescent="0.25">
      <c r="A13" s="60"/>
      <c r="B13" s="60"/>
      <c r="C13" s="50"/>
    </row>
    <row r="14" spans="1:4" x14ac:dyDescent="0.25">
      <c r="A14" s="59"/>
      <c r="B14" s="59"/>
      <c r="C14" s="54"/>
    </row>
    <row r="15" spans="1:4" x14ac:dyDescent="0.25">
      <c r="A15" s="60"/>
      <c r="B15" s="60"/>
      <c r="C15" s="50"/>
    </row>
    <row r="16" spans="1:4" x14ac:dyDescent="0.25">
      <c r="A16" s="59"/>
      <c r="B16" s="59"/>
      <c r="C16" s="54"/>
    </row>
    <row r="17" spans="1:3" x14ac:dyDescent="0.25">
      <c r="A17" s="61" t="s">
        <v>28</v>
      </c>
      <c r="B17" s="61"/>
      <c r="C17" s="50">
        <f>SUM(Tabla3123281110[Coste estimado])</f>
        <v>0</v>
      </c>
    </row>
    <row r="20" spans="1:3" x14ac:dyDescent="0.25">
      <c r="A20" s="5"/>
    </row>
    <row r="21" spans="1:3" x14ac:dyDescent="0.25">
      <c r="A21" s="5"/>
    </row>
    <row r="39" spans="3:3" x14ac:dyDescent="0.25">
      <c r="C39" s="3"/>
    </row>
    <row r="40" spans="3:3" x14ac:dyDescent="0.25">
      <c r="C40" s="3"/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&amp;A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zoomScaleNormal="100" workbookViewId="0">
      <selection activeCell="A4" sqref="A4"/>
    </sheetView>
  </sheetViews>
  <sheetFormatPr baseColWidth="10" defaultColWidth="11.42578125" defaultRowHeight="15" x14ac:dyDescent="0.25"/>
  <cols>
    <col min="1" max="2" width="54.5703125" style="2" customWidth="1"/>
    <col min="3" max="3" width="42.42578125" style="2" customWidth="1"/>
    <col min="4" max="16384" width="11.42578125" style="2"/>
  </cols>
  <sheetData>
    <row r="1" spans="1:4" ht="32.450000000000003" customHeight="1" x14ac:dyDescent="0.25">
      <c r="A1" s="76" t="s">
        <v>81</v>
      </c>
      <c r="B1" s="77"/>
      <c r="C1" s="77"/>
    </row>
    <row r="2" spans="1:4" ht="15" customHeight="1" x14ac:dyDescent="0.25">
      <c r="A2" s="73" t="s">
        <v>79</v>
      </c>
      <c r="B2" s="73"/>
      <c r="C2" s="73"/>
      <c r="D2" s="42"/>
    </row>
    <row r="3" spans="1:4" ht="33.75" customHeight="1" x14ac:dyDescent="0.25">
      <c r="A3" s="89" t="s">
        <v>77</v>
      </c>
      <c r="B3" s="89" t="s">
        <v>29</v>
      </c>
      <c r="C3" s="89" t="s">
        <v>27</v>
      </c>
    </row>
    <row r="4" spans="1:4" x14ac:dyDescent="0.25">
      <c r="A4" s="62"/>
      <c r="B4" s="63"/>
      <c r="C4" s="54"/>
    </row>
    <row r="5" spans="1:4" x14ac:dyDescent="0.25">
      <c r="A5" s="64"/>
      <c r="B5" s="60"/>
      <c r="C5" s="50"/>
    </row>
    <row r="6" spans="1:4" x14ac:dyDescent="0.25">
      <c r="A6" s="62"/>
      <c r="B6" s="63"/>
      <c r="C6" s="54"/>
    </row>
    <row r="7" spans="1:4" x14ac:dyDescent="0.25">
      <c r="A7" s="64"/>
      <c r="B7" s="60"/>
      <c r="C7" s="50"/>
    </row>
    <row r="8" spans="1:4" x14ac:dyDescent="0.25">
      <c r="A8" s="62"/>
      <c r="B8" s="59"/>
      <c r="C8" s="54"/>
    </row>
    <row r="9" spans="1:4" x14ac:dyDescent="0.25">
      <c r="A9" s="64"/>
      <c r="B9" s="60"/>
      <c r="C9" s="50"/>
    </row>
    <row r="10" spans="1:4" x14ac:dyDescent="0.25">
      <c r="A10" s="62"/>
      <c r="B10" s="59"/>
      <c r="C10" s="54"/>
    </row>
    <row r="11" spans="1:4" x14ac:dyDescent="0.25">
      <c r="A11" s="64"/>
      <c r="B11" s="60"/>
      <c r="C11" s="50"/>
    </row>
    <row r="12" spans="1:4" x14ac:dyDescent="0.25">
      <c r="A12" s="62"/>
      <c r="B12" s="59"/>
      <c r="C12" s="54"/>
    </row>
    <row r="13" spans="1:4" x14ac:dyDescent="0.25">
      <c r="A13" s="64"/>
      <c r="B13" s="60"/>
      <c r="C13" s="50"/>
    </row>
    <row r="14" spans="1:4" x14ac:dyDescent="0.25">
      <c r="A14" s="62"/>
      <c r="B14" s="59"/>
      <c r="C14" s="54"/>
    </row>
    <row r="15" spans="1:4" x14ac:dyDescent="0.25">
      <c r="A15" s="64"/>
      <c r="B15" s="60"/>
      <c r="C15" s="50"/>
    </row>
    <row r="16" spans="1:4" x14ac:dyDescent="0.25">
      <c r="A16" s="62"/>
      <c r="B16" s="59"/>
      <c r="C16" s="54"/>
    </row>
    <row r="17" spans="1:3" x14ac:dyDescent="0.25">
      <c r="A17" s="65" t="s">
        <v>28</v>
      </c>
      <c r="B17" s="61"/>
      <c r="C17" s="50">
        <f>SUM(Tabla312328111013[Coste estimado])</f>
        <v>0</v>
      </c>
    </row>
    <row r="39" spans="3:3" x14ac:dyDescent="0.25">
      <c r="C39" s="3"/>
    </row>
    <row r="40" spans="3:3" x14ac:dyDescent="0.25">
      <c r="C40" s="3"/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&amp;A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zoomScaleNormal="100" workbookViewId="0">
      <selection activeCell="A4" sqref="A4"/>
    </sheetView>
  </sheetViews>
  <sheetFormatPr baseColWidth="10" defaultColWidth="11.42578125" defaultRowHeight="15" x14ac:dyDescent="0.25"/>
  <cols>
    <col min="1" max="1" width="70.28515625" style="2" customWidth="1"/>
    <col min="2" max="2" width="54.5703125" style="2" customWidth="1"/>
    <col min="3" max="3" width="42.42578125" style="2" customWidth="1"/>
    <col min="4" max="16384" width="11.42578125" style="2"/>
  </cols>
  <sheetData>
    <row r="1" spans="1:4" ht="34.5" customHeight="1" x14ac:dyDescent="0.25">
      <c r="A1" s="74" t="s">
        <v>82</v>
      </c>
      <c r="B1" s="74"/>
      <c r="C1" s="74"/>
    </row>
    <row r="2" spans="1:4" x14ac:dyDescent="0.25">
      <c r="A2" s="78" t="s">
        <v>30</v>
      </c>
      <c r="B2" s="73"/>
      <c r="C2" s="73"/>
      <c r="D2" s="42"/>
    </row>
    <row r="3" spans="1:4" ht="33.75" customHeight="1" x14ac:dyDescent="0.25">
      <c r="A3" s="89" t="s">
        <v>77</v>
      </c>
      <c r="B3" s="89" t="s">
        <v>80</v>
      </c>
      <c r="C3" s="89" t="s">
        <v>27</v>
      </c>
    </row>
    <row r="4" spans="1:4" x14ac:dyDescent="0.25">
      <c r="A4" s="59"/>
      <c r="B4" s="59"/>
      <c r="C4" s="54"/>
    </row>
    <row r="5" spans="1:4" x14ac:dyDescent="0.25">
      <c r="A5" s="66"/>
      <c r="B5" s="60"/>
      <c r="C5" s="50"/>
    </row>
    <row r="6" spans="1:4" x14ac:dyDescent="0.25">
      <c r="A6" s="59"/>
      <c r="B6" s="59"/>
      <c r="C6" s="54"/>
    </row>
    <row r="7" spans="1:4" x14ac:dyDescent="0.25">
      <c r="A7" s="60"/>
      <c r="B7" s="60"/>
      <c r="C7" s="50"/>
    </row>
    <row r="8" spans="1:4" x14ac:dyDescent="0.25">
      <c r="A8" s="59"/>
      <c r="B8" s="59"/>
      <c r="C8" s="54"/>
    </row>
    <row r="9" spans="1:4" x14ac:dyDescent="0.25">
      <c r="A9" s="60"/>
      <c r="B9" s="60"/>
      <c r="C9" s="50"/>
    </row>
    <row r="10" spans="1:4" x14ac:dyDescent="0.25">
      <c r="A10" s="59"/>
      <c r="B10" s="59"/>
      <c r="C10" s="54"/>
    </row>
    <row r="11" spans="1:4" x14ac:dyDescent="0.25">
      <c r="A11" s="60"/>
      <c r="B11" s="60"/>
      <c r="C11" s="50"/>
    </row>
    <row r="12" spans="1:4" x14ac:dyDescent="0.25">
      <c r="A12" s="59"/>
      <c r="B12" s="59"/>
      <c r="C12" s="54"/>
    </row>
    <row r="13" spans="1:4" x14ac:dyDescent="0.25">
      <c r="A13" s="60"/>
      <c r="B13" s="60"/>
      <c r="C13" s="50"/>
    </row>
    <row r="14" spans="1:4" x14ac:dyDescent="0.25">
      <c r="A14" s="59"/>
      <c r="B14" s="59"/>
      <c r="C14" s="54"/>
    </row>
    <row r="15" spans="1:4" x14ac:dyDescent="0.25">
      <c r="A15" s="60"/>
      <c r="B15" s="60"/>
      <c r="C15" s="50"/>
    </row>
    <row r="16" spans="1:4" x14ac:dyDescent="0.25">
      <c r="A16" s="59"/>
      <c r="B16" s="59"/>
      <c r="C16" s="54"/>
    </row>
    <row r="17" spans="1:3" x14ac:dyDescent="0.25">
      <c r="A17" s="61" t="s">
        <v>28</v>
      </c>
      <c r="B17" s="61"/>
      <c r="C17" s="50">
        <f>SUM(Tabla31232811101314[Coste estimado])</f>
        <v>0</v>
      </c>
    </row>
    <row r="39" spans="3:3" x14ac:dyDescent="0.25">
      <c r="C39" s="3"/>
    </row>
    <row r="40" spans="3:3" x14ac:dyDescent="0.25">
      <c r="C40" s="3"/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&amp;A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zoomScaleNormal="100" workbookViewId="0">
      <selection activeCell="A4" sqref="A4"/>
    </sheetView>
  </sheetViews>
  <sheetFormatPr baseColWidth="10" defaultColWidth="11.42578125" defaultRowHeight="15" x14ac:dyDescent="0.25"/>
  <cols>
    <col min="1" max="1" width="64.5703125" style="2" bestFit="1" customWidth="1"/>
    <col min="2" max="2" width="54.5703125" style="2" customWidth="1"/>
    <col min="3" max="3" width="42.42578125" style="2" customWidth="1"/>
    <col min="4" max="16384" width="11.42578125" style="2"/>
  </cols>
  <sheetData>
    <row r="1" spans="1:4" ht="37.9" customHeight="1" x14ac:dyDescent="0.25">
      <c r="A1" s="74" t="s">
        <v>83</v>
      </c>
      <c r="B1" s="75"/>
      <c r="C1" s="75"/>
    </row>
    <row r="2" spans="1:4" x14ac:dyDescent="0.25">
      <c r="A2" s="73" t="s">
        <v>31</v>
      </c>
      <c r="B2" s="73"/>
      <c r="C2" s="73"/>
      <c r="D2" s="42"/>
    </row>
    <row r="3" spans="1:4" ht="33.75" customHeight="1" x14ac:dyDescent="0.25">
      <c r="A3" s="89" t="s">
        <v>77</v>
      </c>
      <c r="B3" s="89" t="s">
        <v>29</v>
      </c>
      <c r="C3" s="89" t="s">
        <v>27</v>
      </c>
    </row>
    <row r="4" spans="1:4" ht="105" x14ac:dyDescent="0.25">
      <c r="A4" s="63"/>
      <c r="B4" s="70" t="s">
        <v>98</v>
      </c>
      <c r="C4" s="54"/>
    </row>
    <row r="5" spans="1:4" x14ac:dyDescent="0.25">
      <c r="A5" s="66"/>
      <c r="B5" s="60"/>
      <c r="C5" s="50"/>
    </row>
    <row r="6" spans="1:4" x14ac:dyDescent="0.25">
      <c r="A6" s="59"/>
      <c r="B6" s="59"/>
      <c r="C6" s="54"/>
    </row>
    <row r="7" spans="1:4" x14ac:dyDescent="0.25">
      <c r="A7" s="60"/>
      <c r="B7" s="60"/>
      <c r="C7" s="50"/>
    </row>
    <row r="8" spans="1:4" x14ac:dyDescent="0.25">
      <c r="A8" s="59"/>
      <c r="B8" s="59"/>
      <c r="C8" s="54"/>
    </row>
    <row r="9" spans="1:4" x14ac:dyDescent="0.25">
      <c r="A9" s="60"/>
      <c r="B9" s="60"/>
      <c r="C9" s="50"/>
    </row>
    <row r="10" spans="1:4" x14ac:dyDescent="0.25">
      <c r="A10" s="59"/>
      <c r="B10" s="59"/>
      <c r="C10" s="54"/>
    </row>
    <row r="11" spans="1:4" x14ac:dyDescent="0.25">
      <c r="A11" s="60"/>
      <c r="B11" s="60"/>
      <c r="C11" s="50"/>
    </row>
    <row r="12" spans="1:4" x14ac:dyDescent="0.25">
      <c r="A12" s="59"/>
      <c r="B12" s="59"/>
      <c r="C12" s="54"/>
    </row>
    <row r="13" spans="1:4" x14ac:dyDescent="0.25">
      <c r="A13" s="60"/>
      <c r="B13" s="60"/>
      <c r="C13" s="50"/>
    </row>
    <row r="14" spans="1:4" x14ac:dyDescent="0.25">
      <c r="A14" s="59"/>
      <c r="B14" s="59"/>
      <c r="C14" s="54"/>
    </row>
    <row r="15" spans="1:4" x14ac:dyDescent="0.25">
      <c r="A15" s="60"/>
      <c r="B15" s="60"/>
      <c r="C15" s="50"/>
    </row>
    <row r="16" spans="1:4" x14ac:dyDescent="0.25">
      <c r="A16" s="59"/>
      <c r="B16" s="59"/>
      <c r="C16" s="54"/>
    </row>
    <row r="17" spans="1:3" x14ac:dyDescent="0.25">
      <c r="A17" s="61" t="s">
        <v>28</v>
      </c>
      <c r="B17" s="61"/>
      <c r="C17" s="50">
        <f>SUM(Tabla3123281110131415[Coste estimado])</f>
        <v>0</v>
      </c>
    </row>
    <row r="39" spans="3:3" x14ac:dyDescent="0.25">
      <c r="C39" s="3"/>
    </row>
    <row r="40" spans="3:3" x14ac:dyDescent="0.25">
      <c r="C40" s="3"/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&amp;A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0"/>
  <sheetViews>
    <sheetView showGridLines="0" zoomScaleNormal="100" workbookViewId="0">
      <selection activeCell="A4" sqref="A4"/>
    </sheetView>
  </sheetViews>
  <sheetFormatPr baseColWidth="10" defaultColWidth="11.42578125" defaultRowHeight="15" x14ac:dyDescent="0.25"/>
  <cols>
    <col min="1" max="1" width="64.5703125" style="2" bestFit="1" customWidth="1"/>
    <col min="2" max="2" width="54.5703125" style="2" customWidth="1"/>
    <col min="3" max="3" width="42.42578125" style="2" customWidth="1"/>
    <col min="4" max="16384" width="11.42578125" style="2"/>
  </cols>
  <sheetData>
    <row r="2" spans="1:4" x14ac:dyDescent="0.25">
      <c r="A2" s="73" t="s">
        <v>32</v>
      </c>
      <c r="B2" s="73"/>
      <c r="C2" s="73"/>
      <c r="D2" s="42"/>
    </row>
    <row r="3" spans="1:4" ht="33.75" customHeight="1" x14ac:dyDescent="0.25">
      <c r="A3" s="89" t="s">
        <v>77</v>
      </c>
      <c r="B3" s="89" t="s">
        <v>29</v>
      </c>
      <c r="C3" s="89" t="s">
        <v>27</v>
      </c>
    </row>
    <row r="4" spans="1:4" x14ac:dyDescent="0.25">
      <c r="A4" s="59"/>
      <c r="B4" s="59"/>
      <c r="C4" s="54"/>
    </row>
    <row r="5" spans="1:4" x14ac:dyDescent="0.25">
      <c r="A5" s="66"/>
      <c r="B5" s="60"/>
      <c r="C5" s="50"/>
    </row>
    <row r="6" spans="1:4" x14ac:dyDescent="0.25">
      <c r="A6" s="59"/>
      <c r="B6" s="59"/>
      <c r="C6" s="54"/>
    </row>
    <row r="7" spans="1:4" x14ac:dyDescent="0.25">
      <c r="A7" s="60"/>
      <c r="B7" s="60"/>
      <c r="C7" s="50"/>
    </row>
    <row r="8" spans="1:4" x14ac:dyDescent="0.25">
      <c r="A8" s="59"/>
      <c r="B8" s="59"/>
      <c r="C8" s="54"/>
    </row>
    <row r="9" spans="1:4" x14ac:dyDescent="0.25">
      <c r="A9" s="60"/>
      <c r="B9" s="60"/>
      <c r="C9" s="50"/>
    </row>
    <row r="10" spans="1:4" x14ac:dyDescent="0.25">
      <c r="A10" s="59"/>
      <c r="B10" s="59"/>
      <c r="C10" s="54"/>
    </row>
    <row r="11" spans="1:4" x14ac:dyDescent="0.25">
      <c r="A11" s="60"/>
      <c r="B11" s="60"/>
      <c r="C11" s="50"/>
    </row>
    <row r="12" spans="1:4" x14ac:dyDescent="0.25">
      <c r="A12" s="59"/>
      <c r="B12" s="59"/>
      <c r="C12" s="54"/>
    </row>
    <row r="13" spans="1:4" x14ac:dyDescent="0.25">
      <c r="A13" s="60"/>
      <c r="B13" s="60"/>
      <c r="C13" s="50"/>
    </row>
    <row r="14" spans="1:4" x14ac:dyDescent="0.25">
      <c r="A14" s="59"/>
      <c r="B14" s="59"/>
      <c r="C14" s="54"/>
    </row>
    <row r="15" spans="1:4" x14ac:dyDescent="0.25">
      <c r="A15" s="60"/>
      <c r="B15" s="60"/>
      <c r="C15" s="50"/>
    </row>
    <row r="16" spans="1:4" x14ac:dyDescent="0.25">
      <c r="A16" s="59"/>
      <c r="B16" s="59"/>
      <c r="C16" s="54"/>
    </row>
    <row r="17" spans="1:3" x14ac:dyDescent="0.25">
      <c r="A17" s="61" t="s">
        <v>28</v>
      </c>
      <c r="B17" s="61"/>
      <c r="C17" s="50">
        <f>SUM(Tabla312328111013141516[Coste estimado])</f>
        <v>0</v>
      </c>
    </row>
    <row r="39" spans="3:3" x14ac:dyDescent="0.25">
      <c r="C39" s="3"/>
    </row>
    <row r="40" spans="3:3" x14ac:dyDescent="0.25">
      <c r="C40" s="3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&amp;A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zoomScaleNormal="100" workbookViewId="0">
      <selection activeCell="A19" sqref="A19:E19"/>
    </sheetView>
  </sheetViews>
  <sheetFormatPr baseColWidth="10" defaultColWidth="11.42578125" defaultRowHeight="15" x14ac:dyDescent="0.25"/>
  <cols>
    <col min="1" max="1" width="27.5703125" style="2" customWidth="1"/>
    <col min="2" max="2" width="29.7109375" style="2" customWidth="1"/>
    <col min="3" max="3" width="24" style="2" customWidth="1"/>
    <col min="4" max="4" width="19.7109375" style="2" customWidth="1"/>
    <col min="5" max="5" width="35.5703125" style="2" customWidth="1"/>
    <col min="6" max="16384" width="11.42578125" style="2"/>
  </cols>
  <sheetData>
    <row r="1" spans="1:10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ht="15" customHeight="1" x14ac:dyDescent="0.25">
      <c r="A2" s="79" t="s">
        <v>68</v>
      </c>
      <c r="B2" s="79"/>
      <c r="C2" s="79"/>
      <c r="D2" s="79"/>
      <c r="E2" s="79"/>
      <c r="F2" s="79"/>
      <c r="G2" s="79"/>
      <c r="H2" s="22"/>
      <c r="I2" s="22"/>
      <c r="J2" s="22"/>
    </row>
    <row r="3" spans="1:10" ht="43.15" customHeight="1" x14ac:dyDescent="0.25">
      <c r="A3" s="90" t="s">
        <v>77</v>
      </c>
      <c r="B3" s="90" t="s">
        <v>84</v>
      </c>
      <c r="C3" s="90" t="s">
        <v>69</v>
      </c>
      <c r="D3" s="90" t="s">
        <v>70</v>
      </c>
      <c r="E3" s="90" t="s">
        <v>71</v>
      </c>
      <c r="F3" s="90" t="s">
        <v>27</v>
      </c>
      <c r="G3" s="90" t="s">
        <v>72</v>
      </c>
      <c r="H3" s="22"/>
      <c r="I3" s="22"/>
      <c r="J3" s="22"/>
    </row>
    <row r="4" spans="1:10" ht="45" x14ac:dyDescent="0.25">
      <c r="A4" s="23"/>
      <c r="B4" s="23"/>
      <c r="C4" s="23"/>
      <c r="D4" s="23"/>
      <c r="E4" s="69" t="s">
        <v>33</v>
      </c>
      <c r="F4" s="24"/>
      <c r="G4" s="23"/>
      <c r="H4" s="22"/>
      <c r="I4" s="22"/>
      <c r="J4" s="22"/>
    </row>
    <row r="5" spans="1:10" x14ac:dyDescent="0.25">
      <c r="A5" s="23"/>
      <c r="B5" s="23"/>
      <c r="C5" s="23"/>
      <c r="D5" s="23"/>
      <c r="E5" s="1"/>
      <c r="F5" s="24"/>
      <c r="G5" s="23"/>
      <c r="H5" s="22"/>
      <c r="I5" s="22"/>
      <c r="J5" s="22"/>
    </row>
    <row r="6" spans="1:10" x14ac:dyDescent="0.25">
      <c r="A6" s="23"/>
      <c r="B6" s="23"/>
      <c r="C6" s="23"/>
      <c r="D6" s="23"/>
      <c r="E6" s="23"/>
      <c r="F6" s="24"/>
      <c r="G6" s="23"/>
      <c r="H6" s="22"/>
      <c r="I6" s="22"/>
      <c r="J6" s="22"/>
    </row>
    <row r="7" spans="1:10" x14ac:dyDescent="0.25">
      <c r="A7" s="23"/>
      <c r="B7" s="23"/>
      <c r="C7" s="23"/>
      <c r="D7" s="23"/>
      <c r="E7" s="23"/>
      <c r="F7" s="24"/>
      <c r="G7" s="23"/>
      <c r="H7" s="22"/>
      <c r="I7" s="22"/>
      <c r="J7" s="22"/>
    </row>
    <row r="8" spans="1:10" x14ac:dyDescent="0.25">
      <c r="A8" s="23"/>
      <c r="B8" s="23"/>
      <c r="C8" s="23"/>
      <c r="D8" s="23"/>
      <c r="E8" s="23"/>
      <c r="F8" s="24"/>
      <c r="G8" s="23"/>
      <c r="H8" s="22"/>
      <c r="I8" s="22"/>
      <c r="J8" s="22"/>
    </row>
    <row r="9" spans="1:10" x14ac:dyDescent="0.25">
      <c r="A9" s="23"/>
      <c r="B9" s="23"/>
      <c r="C9" s="23"/>
      <c r="D9" s="23"/>
      <c r="E9" s="23"/>
      <c r="F9" s="24"/>
      <c r="G9" s="23"/>
      <c r="H9" s="22"/>
      <c r="I9" s="22"/>
      <c r="J9" s="22"/>
    </row>
    <row r="10" spans="1:10" x14ac:dyDescent="0.25">
      <c r="A10" s="23"/>
      <c r="B10" s="23"/>
      <c r="C10" s="23"/>
      <c r="D10" s="23"/>
      <c r="E10" s="23"/>
      <c r="F10" s="24"/>
      <c r="G10" s="23"/>
      <c r="H10" s="22"/>
      <c r="I10" s="22"/>
      <c r="J10" s="22"/>
    </row>
    <row r="11" spans="1:10" x14ac:dyDescent="0.25">
      <c r="A11" s="23"/>
      <c r="B11" s="23"/>
      <c r="C11" s="23"/>
      <c r="D11" s="23"/>
      <c r="E11" s="23"/>
      <c r="F11" s="24"/>
      <c r="G11" s="23"/>
      <c r="H11" s="22"/>
      <c r="I11" s="22"/>
      <c r="J11" s="22"/>
    </row>
    <row r="12" spans="1:10" x14ac:dyDescent="0.25">
      <c r="A12" s="23"/>
      <c r="B12" s="23"/>
      <c r="C12" s="23"/>
      <c r="D12" s="23"/>
      <c r="E12" s="23"/>
      <c r="F12" s="24"/>
      <c r="G12" s="23"/>
      <c r="H12" s="22"/>
      <c r="I12" s="22"/>
      <c r="J12" s="22"/>
    </row>
    <row r="13" spans="1:10" x14ac:dyDescent="0.25">
      <c r="A13" s="36" t="s">
        <v>28</v>
      </c>
      <c r="B13" s="36"/>
      <c r="C13" s="37"/>
      <c r="D13" s="37"/>
      <c r="E13" s="37"/>
      <c r="F13" s="38">
        <f>SUM(Tabla3123284[Coste estimado])</f>
        <v>0</v>
      </c>
      <c r="G13" s="37"/>
      <c r="H13" s="22"/>
      <c r="I13" s="22"/>
      <c r="J13" s="22"/>
    </row>
    <row r="14" spans="1:10" x14ac:dyDescent="0.25">
      <c r="A14" s="25"/>
      <c r="B14" s="25"/>
      <c r="C14" s="23"/>
      <c r="D14" s="23"/>
      <c r="E14" s="23"/>
      <c r="F14" s="26"/>
      <c r="G14" s="22"/>
      <c r="H14" s="22"/>
      <c r="I14" s="22"/>
      <c r="J14" s="22"/>
    </row>
    <row r="15" spans="1:10" ht="47.25" customHeight="1" x14ac:dyDescent="0.25">
      <c r="A15" s="80" t="s">
        <v>73</v>
      </c>
      <c r="B15" s="80"/>
      <c r="C15" s="80"/>
      <c r="D15" s="80"/>
      <c r="E15" s="80"/>
      <c r="F15" s="80"/>
      <c r="G15" s="22"/>
      <c r="H15" s="22"/>
      <c r="I15" s="22"/>
      <c r="J15" s="22"/>
    </row>
    <row r="16" spans="1:10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15" customHeight="1" x14ac:dyDescent="0.25">
      <c r="A17" s="81" t="s">
        <v>74</v>
      </c>
      <c r="B17" s="81"/>
      <c r="C17" s="81"/>
      <c r="D17" s="81"/>
      <c r="E17" s="81"/>
      <c r="F17" s="22"/>
      <c r="G17" s="22"/>
      <c r="H17" s="22"/>
      <c r="I17" s="22"/>
      <c r="J17" s="22"/>
    </row>
    <row r="18" spans="1:10" ht="30" x14ac:dyDescent="0.25">
      <c r="A18" s="23" t="s">
        <v>77</v>
      </c>
      <c r="B18" s="23" t="s">
        <v>75</v>
      </c>
      <c r="C18" s="23" t="s">
        <v>85</v>
      </c>
      <c r="D18" s="23" t="s">
        <v>76</v>
      </c>
      <c r="E18" s="23" t="s">
        <v>27</v>
      </c>
      <c r="F18" s="22"/>
      <c r="G18" s="22"/>
      <c r="H18" s="22"/>
      <c r="I18" s="22"/>
      <c r="J18" s="22"/>
    </row>
    <row r="19" spans="1:10" ht="75" x14ac:dyDescent="0.25">
      <c r="A19" s="27"/>
      <c r="B19" s="28"/>
      <c r="C19" s="69" t="s">
        <v>34</v>
      </c>
      <c r="D19" s="28"/>
      <c r="E19" s="29"/>
      <c r="F19" s="22"/>
      <c r="G19" s="22"/>
      <c r="H19" s="22"/>
      <c r="I19" s="22"/>
      <c r="J19" s="22"/>
    </row>
    <row r="20" spans="1:10" x14ac:dyDescent="0.25">
      <c r="A20" s="30"/>
      <c r="B20" s="31"/>
      <c r="C20" s="31"/>
      <c r="D20" s="31"/>
      <c r="E20" s="32"/>
      <c r="F20" s="22"/>
      <c r="G20" s="22"/>
      <c r="H20" s="22"/>
      <c r="I20" s="22"/>
      <c r="J20" s="22"/>
    </row>
    <row r="21" spans="1:10" x14ac:dyDescent="0.25">
      <c r="A21" s="27"/>
      <c r="B21" s="28"/>
      <c r="C21" s="28"/>
      <c r="D21" s="28"/>
      <c r="E21" s="29"/>
      <c r="F21" s="22"/>
      <c r="G21" s="22"/>
      <c r="H21" s="22"/>
      <c r="I21" s="22"/>
      <c r="J21" s="22"/>
    </row>
    <row r="22" spans="1:10" x14ac:dyDescent="0.25">
      <c r="A22" s="33"/>
      <c r="B22" s="34"/>
      <c r="C22" s="34"/>
      <c r="D22" s="34"/>
      <c r="E22" s="35"/>
      <c r="F22" s="22"/>
      <c r="G22" s="22"/>
      <c r="H22" s="22"/>
      <c r="I22" s="22"/>
      <c r="J22" s="22"/>
    </row>
    <row r="23" spans="1:10" x14ac:dyDescent="0.25">
      <c r="A23" s="27"/>
      <c r="B23" s="28"/>
      <c r="C23" s="28"/>
      <c r="D23" s="28"/>
      <c r="E23" s="29"/>
      <c r="F23" s="22"/>
      <c r="G23" s="22"/>
      <c r="H23" s="22"/>
      <c r="I23" s="22"/>
      <c r="J23" s="22"/>
    </row>
    <row r="24" spans="1:10" x14ac:dyDescent="0.25">
      <c r="A24" s="39" t="s">
        <v>28</v>
      </c>
      <c r="B24" s="40"/>
      <c r="C24" s="40"/>
      <c r="D24" s="40"/>
      <c r="E24" s="38">
        <f>SUBTOTAL(103,Tabla1[Coste estimado])</f>
        <v>0</v>
      </c>
      <c r="F24" s="22"/>
      <c r="G24" s="22"/>
      <c r="H24" s="22"/>
      <c r="I24" s="22"/>
      <c r="J24" s="22"/>
    </row>
  </sheetData>
  <mergeCells count="3">
    <mergeCell ref="A2:G2"/>
    <mergeCell ref="A15:F15"/>
    <mergeCell ref="A17:E1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&amp;A</oddHeader>
  </headerFooter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2"/>
  <sheetViews>
    <sheetView showGridLines="0" zoomScale="106" zoomScaleNormal="106" workbookViewId="0">
      <selection activeCell="A26" sqref="A26:F26"/>
    </sheetView>
  </sheetViews>
  <sheetFormatPr baseColWidth="10" defaultColWidth="11.42578125" defaultRowHeight="15" x14ac:dyDescent="0.25"/>
  <cols>
    <col min="1" max="1" width="33.140625" style="2" customWidth="1"/>
    <col min="2" max="2" width="49.140625" style="2" customWidth="1"/>
    <col min="3" max="3" width="25.42578125" style="2" customWidth="1"/>
    <col min="4" max="4" width="15.28515625" style="2" customWidth="1"/>
    <col min="5" max="16384" width="11.42578125" style="2"/>
  </cols>
  <sheetData>
    <row r="2" spans="1:13" ht="14.45" customHeight="1" x14ac:dyDescent="0.25">
      <c r="A2" s="73" t="s">
        <v>35</v>
      </c>
      <c r="B2" s="73"/>
      <c r="C2" s="73"/>
      <c r="D2" s="73"/>
      <c r="E2" s="73"/>
    </row>
    <row r="3" spans="1:13" x14ac:dyDescent="0.25">
      <c r="A3" s="58" t="s">
        <v>36</v>
      </c>
      <c r="B3" s="58" t="s">
        <v>92</v>
      </c>
      <c r="C3" s="58" t="s">
        <v>37</v>
      </c>
      <c r="D3" s="58" t="s">
        <v>38</v>
      </c>
      <c r="E3" s="58" t="s">
        <v>28</v>
      </c>
    </row>
    <row r="4" spans="1:13" x14ac:dyDescent="0.25">
      <c r="A4" s="59"/>
      <c r="B4" s="59"/>
      <c r="C4" s="67"/>
      <c r="D4" s="67"/>
      <c r="E4" s="54"/>
    </row>
    <row r="5" spans="1:13" x14ac:dyDescent="0.25">
      <c r="A5" s="60"/>
      <c r="B5" s="60"/>
      <c r="C5" s="68"/>
      <c r="D5" s="68"/>
      <c r="E5" s="50"/>
    </row>
    <row r="6" spans="1:13" x14ac:dyDescent="0.25">
      <c r="A6" s="59"/>
      <c r="B6" s="59"/>
      <c r="C6" s="67"/>
      <c r="D6" s="67"/>
      <c r="E6" s="54"/>
    </row>
    <row r="7" spans="1:13" x14ac:dyDescent="0.25">
      <c r="A7" s="60"/>
      <c r="B7" s="60"/>
      <c r="C7" s="68"/>
      <c r="D7" s="68"/>
      <c r="E7" s="50"/>
    </row>
    <row r="8" spans="1:13" x14ac:dyDescent="0.25">
      <c r="A8" s="61" t="s">
        <v>28</v>
      </c>
      <c r="B8" s="61"/>
      <c r="C8" s="60"/>
      <c r="D8" s="60"/>
      <c r="E8" s="50">
        <f>SUM(Tabla3123247[Total])</f>
        <v>0</v>
      </c>
    </row>
    <row r="10" spans="1:13" ht="18" customHeight="1" x14ac:dyDescent="0.25">
      <c r="A10" s="86" t="s">
        <v>39</v>
      </c>
      <c r="B10" s="85"/>
      <c r="C10" s="85"/>
      <c r="D10" s="85"/>
    </row>
    <row r="13" spans="1:13" x14ac:dyDescent="0.25">
      <c r="A13" s="7" t="s">
        <v>40</v>
      </c>
      <c r="B13" s="8"/>
      <c r="C13" s="8"/>
      <c r="D13" s="8"/>
      <c r="E13" s="8"/>
      <c r="F13" s="8"/>
      <c r="G13" s="14"/>
      <c r="H13" s="8"/>
      <c r="I13" s="8"/>
      <c r="J13" s="8"/>
      <c r="K13" s="8"/>
      <c r="L13" s="8"/>
      <c r="M13" s="9"/>
    </row>
    <row r="14" spans="1:13" ht="12" customHeight="1" x14ac:dyDescent="0.25">
      <c r="A14" s="84" t="s">
        <v>41</v>
      </c>
      <c r="B14" s="85"/>
      <c r="C14" s="85"/>
      <c r="D14" s="85"/>
      <c r="E14" s="85"/>
      <c r="F14" s="85"/>
      <c r="G14" s="21" t="s">
        <v>42</v>
      </c>
      <c r="M14" s="11"/>
    </row>
    <row r="15" spans="1:13" x14ac:dyDescent="0.25">
      <c r="A15" s="84" t="s">
        <v>43</v>
      </c>
      <c r="B15" s="85"/>
      <c r="C15" s="85"/>
      <c r="D15" s="85"/>
      <c r="E15" s="85"/>
      <c r="F15" s="85" t="s">
        <v>44</v>
      </c>
      <c r="G15" s="21" t="s">
        <v>56</v>
      </c>
      <c r="M15" s="11"/>
    </row>
    <row r="16" spans="1:13" x14ac:dyDescent="0.25">
      <c r="A16" s="10"/>
      <c r="G16" s="21" t="s">
        <v>57</v>
      </c>
      <c r="M16" s="11"/>
    </row>
    <row r="17" spans="1:13" x14ac:dyDescent="0.25">
      <c r="A17" s="10"/>
      <c r="B17" s="12" t="s">
        <v>45</v>
      </c>
      <c r="G17" s="21" t="s">
        <v>46</v>
      </c>
      <c r="M17" s="11"/>
    </row>
    <row r="18" spans="1:13" x14ac:dyDescent="0.25">
      <c r="A18" s="10"/>
      <c r="C18"/>
      <c r="G18" s="21" t="s">
        <v>58</v>
      </c>
      <c r="M18" s="11"/>
    </row>
    <row r="19" spans="1:13" x14ac:dyDescent="0.25">
      <c r="A19" s="13" t="s">
        <v>47</v>
      </c>
      <c r="C19"/>
      <c r="G19" s="15"/>
      <c r="M19" s="11"/>
    </row>
    <row r="20" spans="1:13" x14ac:dyDescent="0.25">
      <c r="A20" s="84" t="s">
        <v>48</v>
      </c>
      <c r="B20" s="85"/>
      <c r="C20" s="85"/>
      <c r="D20" s="85"/>
      <c r="E20" s="85"/>
      <c r="F20" s="85"/>
      <c r="G20" s="15"/>
      <c r="M20" s="11"/>
    </row>
    <row r="21" spans="1:13" x14ac:dyDescent="0.25">
      <c r="A21" s="84" t="s">
        <v>49</v>
      </c>
      <c r="B21" s="85"/>
      <c r="C21" s="85"/>
      <c r="D21" s="85"/>
      <c r="E21" s="85"/>
      <c r="F21" s="85"/>
      <c r="G21" s="15"/>
      <c r="M21" s="11"/>
    </row>
    <row r="22" spans="1:13" x14ac:dyDescent="0.25">
      <c r="A22" s="84" t="s">
        <v>50</v>
      </c>
      <c r="B22" s="85"/>
      <c r="C22" s="85"/>
      <c r="D22" s="85"/>
      <c r="E22" s="85"/>
      <c r="F22" s="85"/>
      <c r="G22" s="15"/>
      <c r="M22" s="11"/>
    </row>
    <row r="23" spans="1:13" x14ac:dyDescent="0.25">
      <c r="A23" s="10"/>
      <c r="B23" s="5"/>
      <c r="C23"/>
      <c r="G23" s="10"/>
      <c r="M23" s="11"/>
    </row>
    <row r="24" spans="1:13" x14ac:dyDescent="0.25">
      <c r="A24" s="84" t="s">
        <v>51</v>
      </c>
      <c r="B24" s="85"/>
      <c r="C24" s="85"/>
      <c r="D24" s="85"/>
      <c r="E24" s="85"/>
      <c r="F24" s="85"/>
      <c r="G24" s="10"/>
      <c r="M24" s="11"/>
    </row>
    <row r="25" spans="1:13" x14ac:dyDescent="0.25">
      <c r="A25" s="84" t="s">
        <v>52</v>
      </c>
      <c r="B25" s="85"/>
      <c r="C25" s="85"/>
      <c r="D25" s="85"/>
      <c r="E25" s="85"/>
      <c r="F25" s="85"/>
      <c r="G25" s="10"/>
      <c r="M25" s="11"/>
    </row>
    <row r="26" spans="1:13" x14ac:dyDescent="0.25">
      <c r="A26" s="82" t="s">
        <v>53</v>
      </c>
      <c r="B26" s="83"/>
      <c r="C26" s="83"/>
      <c r="D26" s="83"/>
      <c r="E26" s="83"/>
      <c r="F26" s="83"/>
      <c r="G26" s="16"/>
      <c r="H26" s="17"/>
      <c r="I26" s="17"/>
      <c r="J26" s="17"/>
      <c r="K26" s="17"/>
      <c r="L26" s="17"/>
      <c r="M26" s="18"/>
    </row>
    <row r="31" spans="1:13" x14ac:dyDescent="0.25">
      <c r="D31" s="3"/>
    </row>
    <row r="32" spans="1:13" x14ac:dyDescent="0.25">
      <c r="D32" s="3"/>
    </row>
  </sheetData>
  <mergeCells count="10">
    <mergeCell ref="A10:D10"/>
    <mergeCell ref="A2:E2"/>
    <mergeCell ref="A22:F22"/>
    <mergeCell ref="A24:F24"/>
    <mergeCell ref="A25:F25"/>
    <mergeCell ref="A26:F26"/>
    <mergeCell ref="A14:F14"/>
    <mergeCell ref="A15:F15"/>
    <mergeCell ref="A20:F20"/>
    <mergeCell ref="A21:F2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&amp;A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429C77E531DD4AA12B58309034DDA0" ma:contentTypeVersion="1" ma:contentTypeDescription="Crear nuevo documento." ma:contentTypeScope="" ma:versionID="f665020b6cd8081de9438960ac15f5a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AC5DA-4043-40DB-AB95-EDBF31A555BD}"/>
</file>

<file path=customXml/itemProps2.xml><?xml version="1.0" encoding="utf-8"?>
<ds:datastoreItem xmlns:ds="http://schemas.openxmlformats.org/officeDocument/2006/customXml" ds:itemID="{A7A4190E-681B-4D58-9A8A-68E6A3F766D8}"/>
</file>

<file path=customXml/itemProps3.xml><?xml version="1.0" encoding="utf-8"?>
<ds:datastoreItem xmlns:ds="http://schemas.openxmlformats.org/officeDocument/2006/customXml" ds:itemID="{2DAD7AAF-E59A-47B4-93C7-F914EA51A5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Portada Infraestructuras</vt:lpstr>
      <vt:lpstr>Gastos no subvencionables</vt:lpstr>
      <vt:lpstr>a.Infraestructuras</vt:lpstr>
      <vt:lpstr>b.Equipamiento</vt:lpstr>
      <vt:lpstr>c.Obra Civil</vt:lpstr>
      <vt:lpstr>d.Licencias ordenador</vt:lpstr>
      <vt:lpstr>e.Derechos Propiedad</vt:lpstr>
      <vt:lpstr>f.Invest contrac,conoc,patentes</vt:lpstr>
      <vt:lpstr>g.Personal nuevo</vt:lpstr>
      <vt:lpstr>h.Informe Auditoria</vt:lpstr>
      <vt:lpstr>i.Otros Gastos</vt:lpstr>
      <vt:lpstr>Tabla agregada subcontratacion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2021-11-18T19:15:46Z</dcterms:created>
  <dcterms:modified xsi:type="dcterms:W3CDTF">2023-01-27T13:46:53Z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0x01010089429C77E531DD4AA12B58309034DDA0</vt:lpwstr>
  </property>
</Properties>
</file>